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3\@RFQs\23027 Native Seed Purchase - Prairie Wolf\"/>
    </mc:Choice>
  </mc:AlternateContent>
  <xr:revisionPtr revIDLastSave="0" documentId="13_ncr:1_{DDE03B58-F66C-4D52-9E6E-22826D785911}" xr6:coauthVersionLast="47" xr6:coauthVersionMax="47" xr10:uidLastSave="{00000000-0000-0000-0000-000000000000}"/>
  <bookViews>
    <workbookView xWindow="-120" yWindow="-120" windowWidth="29040" windowHeight="15720" xr2:uid="{8BBEB3EA-FF69-4F3E-ADA9-34C98C4E88E0}"/>
  </bookViews>
  <sheets>
    <sheet name="Sheet1" sheetId="1" r:id="rId1"/>
  </sheets>
  <externalReferences>
    <externalReference r:id="rId2"/>
  </externalReferences>
  <definedNames>
    <definedName name="MasterPlant">'[1]DO NOT BUY species'!$7:$1538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1" i="1" l="1"/>
  <c r="Z50" i="1"/>
  <c r="U50" i="1"/>
  <c r="P50" i="1"/>
  <c r="K50" i="1"/>
  <c r="F50" i="1"/>
  <c r="C50" i="1"/>
  <c r="Z49" i="1"/>
  <c r="U49" i="1"/>
  <c r="U51" i="1" s="1"/>
  <c r="P49" i="1"/>
  <c r="K49" i="1"/>
  <c r="F49" i="1"/>
  <c r="C49" i="1"/>
  <c r="Z48" i="1"/>
  <c r="U48" i="1"/>
  <c r="P48" i="1"/>
  <c r="K48" i="1"/>
  <c r="F48" i="1"/>
  <c r="C48" i="1"/>
  <c r="Z47" i="1"/>
  <c r="U47" i="1"/>
  <c r="P47" i="1"/>
  <c r="K47" i="1"/>
  <c r="F47" i="1"/>
  <c r="Z46" i="1"/>
  <c r="U46" i="1"/>
  <c r="P46" i="1"/>
  <c r="K46" i="1"/>
  <c r="F46" i="1"/>
  <c r="C46" i="1"/>
  <c r="Z45" i="1"/>
  <c r="U45" i="1"/>
  <c r="P45" i="1"/>
  <c r="K45" i="1"/>
  <c r="F45" i="1"/>
  <c r="C45" i="1"/>
  <c r="Z44" i="1"/>
  <c r="U44" i="1"/>
  <c r="P44" i="1"/>
  <c r="K44" i="1"/>
  <c r="F44" i="1"/>
  <c r="C44" i="1"/>
  <c r="Z43" i="1"/>
  <c r="U43" i="1"/>
  <c r="P43" i="1"/>
  <c r="K43" i="1"/>
  <c r="F43" i="1"/>
  <c r="C43" i="1"/>
  <c r="Z42" i="1"/>
  <c r="U42" i="1"/>
  <c r="P42" i="1"/>
  <c r="K42" i="1"/>
  <c r="F42" i="1"/>
  <c r="C42" i="1"/>
  <c r="Z41" i="1"/>
  <c r="U41" i="1"/>
  <c r="P41" i="1"/>
  <c r="K41" i="1"/>
  <c r="F41" i="1"/>
  <c r="C41" i="1"/>
  <c r="Z40" i="1"/>
  <c r="U40" i="1"/>
  <c r="P40" i="1"/>
  <c r="K40" i="1"/>
  <c r="F40" i="1"/>
  <c r="C40" i="1"/>
  <c r="Z39" i="1"/>
  <c r="U39" i="1"/>
  <c r="P39" i="1"/>
  <c r="K39" i="1"/>
  <c r="F39" i="1"/>
  <c r="C39" i="1"/>
  <c r="Z38" i="1"/>
  <c r="U38" i="1"/>
  <c r="P38" i="1"/>
  <c r="K38" i="1"/>
  <c r="F38" i="1"/>
  <c r="C38" i="1"/>
  <c r="Z37" i="1"/>
  <c r="U37" i="1"/>
  <c r="P37" i="1"/>
  <c r="K37" i="1"/>
  <c r="F37" i="1"/>
  <c r="C37" i="1"/>
  <c r="Z36" i="1"/>
  <c r="U36" i="1"/>
  <c r="P36" i="1"/>
  <c r="K36" i="1"/>
  <c r="F36" i="1"/>
  <c r="C36" i="1"/>
  <c r="Z35" i="1"/>
  <c r="U35" i="1"/>
  <c r="P35" i="1"/>
  <c r="K35" i="1"/>
  <c r="F35" i="1"/>
  <c r="C35" i="1"/>
  <c r="Z34" i="1"/>
  <c r="U34" i="1"/>
  <c r="P34" i="1"/>
  <c r="K34" i="1"/>
  <c r="F34" i="1"/>
  <c r="C34" i="1"/>
  <c r="Z33" i="1"/>
  <c r="U33" i="1"/>
  <c r="P33" i="1"/>
  <c r="K33" i="1"/>
  <c r="F33" i="1"/>
  <c r="C33" i="1"/>
  <c r="Z32" i="1"/>
  <c r="U32" i="1"/>
  <c r="P32" i="1"/>
  <c r="K32" i="1"/>
  <c r="F32" i="1"/>
  <c r="C32" i="1"/>
  <c r="Z31" i="1"/>
  <c r="U31" i="1"/>
  <c r="P31" i="1"/>
  <c r="K31" i="1"/>
  <c r="F31" i="1"/>
  <c r="C31" i="1"/>
  <c r="Z30" i="1"/>
  <c r="U30" i="1"/>
  <c r="P30" i="1"/>
  <c r="K30" i="1"/>
  <c r="F30" i="1"/>
  <c r="C30" i="1"/>
  <c r="Z29" i="1"/>
  <c r="U29" i="1"/>
  <c r="P29" i="1"/>
  <c r="K29" i="1"/>
  <c r="F29" i="1"/>
  <c r="C29" i="1"/>
  <c r="Z28" i="1"/>
  <c r="U28" i="1"/>
  <c r="P28" i="1"/>
  <c r="K28" i="1"/>
  <c r="F28" i="1"/>
  <c r="C28" i="1"/>
  <c r="Z27" i="1"/>
  <c r="U27" i="1"/>
  <c r="P27" i="1"/>
  <c r="K27" i="1"/>
  <c r="F27" i="1"/>
  <c r="C27" i="1"/>
  <c r="Z26" i="1"/>
  <c r="U26" i="1"/>
  <c r="P26" i="1"/>
  <c r="K26" i="1"/>
  <c r="F26" i="1"/>
  <c r="C26" i="1"/>
  <c r="Z25" i="1"/>
  <c r="U25" i="1"/>
  <c r="P25" i="1"/>
  <c r="K25" i="1"/>
  <c r="F25" i="1"/>
  <c r="C25" i="1"/>
  <c r="Z24" i="1"/>
  <c r="U24" i="1"/>
  <c r="P24" i="1"/>
  <c r="K24" i="1"/>
  <c r="F24" i="1"/>
  <c r="C24" i="1"/>
  <c r="Z23" i="1"/>
  <c r="U23" i="1"/>
  <c r="P23" i="1"/>
  <c r="K23" i="1"/>
  <c r="F23" i="1"/>
  <c r="C23" i="1"/>
  <c r="Z22" i="1"/>
  <c r="U22" i="1"/>
  <c r="P22" i="1"/>
  <c r="K22" i="1"/>
  <c r="F22" i="1"/>
  <c r="C22" i="1"/>
  <c r="Z21" i="1"/>
  <c r="U21" i="1"/>
  <c r="P21" i="1"/>
  <c r="K21" i="1"/>
  <c r="F21" i="1"/>
  <c r="C21" i="1"/>
  <c r="Z20" i="1"/>
  <c r="U20" i="1"/>
  <c r="P20" i="1"/>
  <c r="K20" i="1"/>
  <c r="F20" i="1"/>
  <c r="C20" i="1"/>
  <c r="Z19" i="1"/>
  <c r="U19" i="1"/>
  <c r="P19" i="1"/>
  <c r="K19" i="1"/>
  <c r="F19" i="1"/>
  <c r="C19" i="1"/>
  <c r="Z18" i="1"/>
  <c r="U18" i="1"/>
  <c r="P18" i="1"/>
  <c r="K18" i="1"/>
  <c r="F18" i="1"/>
  <c r="C18" i="1"/>
  <c r="Z17" i="1"/>
  <c r="U17" i="1"/>
  <c r="P17" i="1"/>
  <c r="AD55" i="1" s="1"/>
  <c r="K17" i="1"/>
  <c r="F17" i="1"/>
  <c r="C17" i="1"/>
  <c r="Z16" i="1"/>
  <c r="U16" i="1"/>
  <c r="P16" i="1"/>
  <c r="K16" i="1"/>
  <c r="F16" i="1"/>
  <c r="C16" i="1"/>
  <c r="Z15" i="1"/>
  <c r="U15" i="1"/>
  <c r="P15" i="1"/>
  <c r="K15" i="1"/>
  <c r="F15" i="1"/>
  <c r="C15" i="1"/>
  <c r="Z14" i="1"/>
  <c r="U14" i="1"/>
  <c r="P14" i="1"/>
  <c r="K14" i="1"/>
  <c r="F14" i="1"/>
  <c r="C14" i="1"/>
  <c r="Z13" i="1"/>
  <c r="U13" i="1"/>
  <c r="P13" i="1"/>
  <c r="K13" i="1"/>
  <c r="F13" i="1"/>
  <c r="C13" i="1"/>
  <c r="Z12" i="1"/>
  <c r="U12" i="1"/>
  <c r="P12" i="1"/>
  <c r="K12" i="1"/>
  <c r="F12" i="1"/>
  <c r="C12" i="1"/>
  <c r="Z11" i="1"/>
  <c r="U11" i="1"/>
  <c r="P11" i="1"/>
  <c r="AD54" i="1" s="1"/>
  <c r="K11" i="1"/>
  <c r="F11" i="1"/>
  <c r="C11" i="1"/>
  <c r="P51" i="1" l="1"/>
  <c r="Z51" i="1"/>
  <c r="D55" i="1"/>
</calcChain>
</file>

<file path=xl/sharedStrings.xml><?xml version="1.0" encoding="utf-8"?>
<sst xmlns="http://schemas.openxmlformats.org/spreadsheetml/2006/main" count="219" uniqueCount="102">
  <si>
    <t>LAKE COUNTY FOREST PRESERVE DISTRICT</t>
  </si>
  <si>
    <t>REQUEST FOR QUOTES</t>
  </si>
  <si>
    <t>PROJECT TITLE:  NATIVE SEED PURCHASE 2023 for PRAIRIE WOLF FOREST PRESERVE</t>
  </si>
  <si>
    <t>INVITATION #:  23027</t>
  </si>
  <si>
    <t>NOTES:</t>
  </si>
  <si>
    <t>1. ALL SEED QUANTITIES ARE IN PLS POUNDS</t>
  </si>
  <si>
    <t>2. DF/DH STANDS FOR DE-FLUFFED OR DE-HULLED; VENDOR SHALL SUPPLY THESE SPECIES WITHOUT FLUFF/HULLS/PODS/ETC.  IF NOT SUPPLYING SEED IN THIS MANNER, PLEASE NOTE THIS IN THE "NOTES" COLUMN</t>
  </si>
  <si>
    <t>3. ONLY THE SPECIES LISTED AS POTENTIAL SUBSTITUTES WILL BE CONSIDERED.  PLEASE DO NOT INCLUDE INFORMATION FOR ALTERNATE SPECIES NOT REQUESTED</t>
  </si>
  <si>
    <t>HOKSEY NATIVE SEEDS</t>
  </si>
  <si>
    <t>SHOOTING STAR NATIVE SEEDS</t>
  </si>
  <si>
    <t>STANTEC NATIVE PLANT NURSERY</t>
  </si>
  <si>
    <t>RES GREAT LAKES</t>
  </si>
  <si>
    <t>SPENCE RESTORATION NURSERY</t>
  </si>
  <si>
    <t>Species</t>
  </si>
  <si>
    <t>spp substitutions; DF/DH</t>
  </si>
  <si>
    <t>Common Name</t>
  </si>
  <si>
    <t>PRAIRIE WOLF - WET</t>
  </si>
  <si>
    <t>PRAIRIE WOLF - DRY</t>
  </si>
  <si>
    <t>TOTAL QUANTITY REQUESTED (PLS LB)</t>
  </si>
  <si>
    <t>TIER 1  (YES/NO)</t>
  </si>
  <si>
    <t xml:space="preserve">NOTES:  (FOR TIER 2 SEED: DEFINE STATE/COUNTY/MILES FROM LAKE CO. ILLINOIS) </t>
  </si>
  <si>
    <t>TOTAL QUANTITY AVAILABLE  (IN PLS LBS)</t>
  </si>
  <si>
    <t>UNIT PRICE  ($/PLS LB)</t>
  </si>
  <si>
    <t>EXTENSION PRICE</t>
  </si>
  <si>
    <t>Andropogon scoparius</t>
  </si>
  <si>
    <t>Yes</t>
  </si>
  <si>
    <t>yes</t>
  </si>
  <si>
    <t>Y</t>
  </si>
  <si>
    <t>Bouteloua curtipendula</t>
  </si>
  <si>
    <t>Jasper County, IA</t>
  </si>
  <si>
    <t>Bromus kalmii</t>
  </si>
  <si>
    <t>Calamagrostis canadensis</t>
  </si>
  <si>
    <t>No</t>
  </si>
  <si>
    <t>Benton Co, MN (350 Miles)</t>
  </si>
  <si>
    <t>Carex annectens xanthocarpa</t>
  </si>
  <si>
    <t>IEP - IA (200 Miles)</t>
  </si>
  <si>
    <t>Carex bicknellii</t>
  </si>
  <si>
    <t>Carex gravida</t>
  </si>
  <si>
    <t>Carex molesta</t>
  </si>
  <si>
    <t>IEP - IA Zone 2 Central IA (200 Miles)</t>
  </si>
  <si>
    <t>Carex scoparia</t>
  </si>
  <si>
    <t>Carex stipata</t>
  </si>
  <si>
    <t xml:space="preserve">Henry Co IN just beyond Tier 1, 184 miles </t>
  </si>
  <si>
    <t>Carex tenera</t>
  </si>
  <si>
    <t>Carex vulpinoidea</t>
  </si>
  <si>
    <t>Green Lake Co, WI</t>
  </si>
  <si>
    <t>Elymus canadensis</t>
  </si>
  <si>
    <t>Crawford Co, WI; Allamakee Co, IA (135 Miles)</t>
  </si>
  <si>
    <t>Elymus virginicus</t>
  </si>
  <si>
    <t>Houston Co, MN (170 Miles)</t>
  </si>
  <si>
    <t>Glyceria striata</t>
  </si>
  <si>
    <t>Waushara Co, WI (110 Miles)</t>
  </si>
  <si>
    <t>Panicum virgatum</t>
  </si>
  <si>
    <t>IA Ecotype Zone 2</t>
  </si>
  <si>
    <t>Scirpus pendulus</t>
  </si>
  <si>
    <t>Scirpus lineatus</t>
  </si>
  <si>
    <t>Sporobolus heterolepis</t>
  </si>
  <si>
    <t>IA Ecotype Zone 3</t>
  </si>
  <si>
    <t>Houston Co, MN; Crawford Co, WI (135 Miles)</t>
  </si>
  <si>
    <t>Allium cernuum</t>
  </si>
  <si>
    <t>Anemone canadensis</t>
  </si>
  <si>
    <t>Allamakee Co, IA (155 Miles)</t>
  </si>
  <si>
    <t>Antennaria plantaginifolia</t>
  </si>
  <si>
    <t>DF</t>
  </si>
  <si>
    <t>Asclepias incarnata</t>
  </si>
  <si>
    <t>Asclepias sullivantii</t>
  </si>
  <si>
    <t>Kossuth Co, IA (300 Miles)</t>
  </si>
  <si>
    <t>Aster laevis</t>
  </si>
  <si>
    <t>Winona Co, MN (165 Miles)</t>
  </si>
  <si>
    <t>Aster lateriflorus</t>
  </si>
  <si>
    <t>Aster novae-angliae</t>
  </si>
  <si>
    <t>McLeod Co, MN (335 Miles)</t>
  </si>
  <si>
    <t>Desmodium canadense</t>
  </si>
  <si>
    <t>DH</t>
  </si>
  <si>
    <t>Euphorbia corollata</t>
  </si>
  <si>
    <t>Webster Co, IA (295 Miles)</t>
  </si>
  <si>
    <t>Liatris spicata</t>
  </si>
  <si>
    <t>IA (200 Miles)</t>
  </si>
  <si>
    <t>Monarda fistulosa</t>
  </si>
  <si>
    <t>Penstemon digitalis</t>
  </si>
  <si>
    <t>St. Croix Co, WI (260 Miles)</t>
  </si>
  <si>
    <t>Rudbeckia hirta</t>
  </si>
  <si>
    <t>Madison/Lucas/Ringgold Co, IA (300 Miles)</t>
  </si>
  <si>
    <t>Rudbeckia triloba</t>
  </si>
  <si>
    <t>Allamakee/Appanoose Co, IA (155 Miles)</t>
  </si>
  <si>
    <t>Solidago nemoralis</t>
  </si>
  <si>
    <t>Ringgold Co, IA (325 Miles)</t>
  </si>
  <si>
    <t>Solidago rigida</t>
  </si>
  <si>
    <t>Solidago speciosa</t>
  </si>
  <si>
    <t>Blackhawk/Greene Co, IA (200 Miles)</t>
  </si>
  <si>
    <t>Stachys hispida</t>
  </si>
  <si>
    <t>MARSH HEDGE NETTLE</t>
  </si>
  <si>
    <t>Verbena hastata</t>
  </si>
  <si>
    <t>Allamakee/Madison Co, IA (155 Miles)</t>
  </si>
  <si>
    <t>Verbena stricta</t>
  </si>
  <si>
    <t>Zizia aurea</t>
  </si>
  <si>
    <t>IA Ecotype Project Zone 2</t>
  </si>
  <si>
    <t>LOW BID IN YELLOW HIGHLIGHT</t>
  </si>
  <si>
    <t>TIER 1</t>
  </si>
  <si>
    <t>UNAVAILABLE SPECIES IN RED TEXT</t>
  </si>
  <si>
    <t>TIER 2</t>
  </si>
  <si>
    <t xml:space="preserve">PROJECT TOTAL (TOTAL OF ALL LOW ACCEPTED BIDS):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</si>
</sst>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8BE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6" fillId="5" borderId="3" xfId="2" applyFont="1" applyFill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7" borderId="1" xfId="2" applyFont="1" applyFill="1" applyBorder="1" applyAlignment="1">
      <alignment horizontal="center"/>
    </xf>
    <xf numFmtId="0" fontId="6" fillId="7" borderId="2" xfId="2" applyFont="1" applyFill="1" applyBorder="1" applyAlignment="1">
      <alignment horizontal="center"/>
    </xf>
    <xf numFmtId="0" fontId="6" fillId="7" borderId="3" xfId="2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 wrapText="1"/>
    </xf>
    <xf numFmtId="0" fontId="6" fillId="9" borderId="4" xfId="2" applyFont="1" applyFill="1" applyBorder="1" applyAlignment="1">
      <alignment horizontal="center" textRotation="75" wrapText="1"/>
    </xf>
    <xf numFmtId="0" fontId="6" fillId="10" borderId="4" xfId="2" applyFont="1" applyFill="1" applyBorder="1" applyAlignment="1">
      <alignment horizontal="center" textRotation="75" wrapText="1"/>
    </xf>
    <xf numFmtId="0" fontId="6" fillId="11" borderId="4" xfId="2" applyFont="1" applyFill="1" applyBorder="1" applyAlignment="1">
      <alignment horizontal="center" wrapText="1"/>
    </xf>
    <xf numFmtId="0" fontId="7" fillId="12" borderId="5" xfId="0" applyFont="1" applyFill="1" applyBorder="1" applyAlignment="1">
      <alignment horizontal="center" wrapText="1"/>
    </xf>
    <xf numFmtId="2" fontId="7" fillId="12" borderId="6" xfId="0" applyNumberFormat="1" applyFont="1" applyFill="1" applyBorder="1" applyAlignment="1">
      <alignment horizontal="center" wrapText="1"/>
    </xf>
    <xf numFmtId="0" fontId="7" fillId="12" borderId="6" xfId="0" applyFont="1" applyFill="1" applyBorder="1" applyAlignment="1">
      <alignment horizontal="center" wrapText="1"/>
    </xf>
    <xf numFmtId="44" fontId="7" fillId="12" borderId="6" xfId="0" applyNumberFormat="1" applyFont="1" applyFill="1" applyBorder="1" applyAlignment="1">
      <alignment horizontal="center" wrapText="1"/>
    </xf>
    <xf numFmtId="44" fontId="7" fillId="12" borderId="7" xfId="0" applyNumberFormat="1" applyFont="1" applyFill="1" applyBorder="1" applyAlignment="1">
      <alignment horizontal="center" wrapText="1"/>
    </xf>
    <xf numFmtId="0" fontId="4" fillId="0" borderId="4" xfId="2" applyFont="1" applyBorder="1"/>
    <xf numFmtId="0" fontId="4" fillId="0" borderId="4" xfId="2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2" fontId="6" fillId="8" borderId="4" xfId="2" applyNumberFormat="1" applyFont="1" applyFill="1" applyBorder="1" applyAlignment="1">
      <alignment horizontal="center"/>
    </xf>
    <xf numFmtId="0" fontId="8" fillId="0" borderId="8" xfId="0" applyFont="1" applyBorder="1"/>
    <xf numFmtId="2" fontId="8" fillId="0" borderId="4" xfId="0" applyNumberFormat="1" applyFont="1" applyBorder="1"/>
    <xf numFmtId="0" fontId="8" fillId="0" borderId="4" xfId="0" applyFont="1" applyBorder="1"/>
    <xf numFmtId="44" fontId="8" fillId="0" borderId="4" xfId="0" applyNumberFormat="1" applyFont="1" applyBorder="1"/>
    <xf numFmtId="44" fontId="7" fillId="0" borderId="9" xfId="0" applyNumberFormat="1" applyFont="1" applyBorder="1"/>
    <xf numFmtId="0" fontId="8" fillId="2" borderId="8" xfId="0" applyFont="1" applyFill="1" applyBorder="1" applyAlignment="1">
      <alignment horizontal="center"/>
    </xf>
    <xf numFmtId="2" fontId="8" fillId="2" borderId="4" xfId="0" applyNumberFormat="1" applyFont="1" applyFill="1" applyBorder="1"/>
    <xf numFmtId="44" fontId="8" fillId="2" borderId="4" xfId="0" applyNumberFormat="1" applyFont="1" applyFill="1" applyBorder="1"/>
    <xf numFmtId="44" fontId="7" fillId="2" borderId="9" xfId="0" applyNumberFormat="1" applyFont="1" applyFill="1" applyBorder="1"/>
    <xf numFmtId="0" fontId="9" fillId="0" borderId="4" xfId="2" applyFont="1" applyBorder="1"/>
    <xf numFmtId="0" fontId="9" fillId="0" borderId="4" xfId="2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8" xfId="0" applyFont="1" applyFill="1" applyBorder="1"/>
    <xf numFmtId="0" fontId="8" fillId="2" borderId="4" xfId="0" applyFont="1" applyFill="1" applyBorder="1"/>
    <xf numFmtId="0" fontId="9" fillId="2" borderId="8" xfId="0" applyFont="1" applyFill="1" applyBorder="1" applyAlignment="1">
      <alignment horizontal="center"/>
    </xf>
    <xf numFmtId="0" fontId="4" fillId="0" borderId="8" xfId="2" applyFont="1" applyBorder="1"/>
    <xf numFmtId="0" fontId="4" fillId="0" borderId="8" xfId="2" applyFont="1" applyBorder="1" applyAlignment="1">
      <alignment horizontal="center"/>
    </xf>
    <xf numFmtId="2" fontId="4" fillId="0" borderId="4" xfId="2" applyNumberFormat="1" applyFont="1" applyBorder="1"/>
    <xf numFmtId="44" fontId="4" fillId="0" borderId="4" xfId="1" applyFont="1" applyBorder="1"/>
    <xf numFmtId="0" fontId="4" fillId="2" borderId="8" xfId="2" applyFont="1" applyFill="1" applyBorder="1"/>
    <xf numFmtId="0" fontId="4" fillId="2" borderId="4" xfId="2" applyFont="1" applyFill="1" applyBorder="1"/>
    <xf numFmtId="0" fontId="8" fillId="0" borderId="10" xfId="0" applyFont="1" applyBorder="1"/>
    <xf numFmtId="2" fontId="8" fillId="0" borderId="11" xfId="0" applyNumberFormat="1" applyFont="1" applyBorder="1"/>
    <xf numFmtId="0" fontId="8" fillId="0" borderId="11" xfId="0" applyFont="1" applyBorder="1"/>
    <xf numFmtId="44" fontId="8" fillId="0" borderId="11" xfId="0" applyNumberFormat="1" applyFont="1" applyBorder="1"/>
    <xf numFmtId="0" fontId="8" fillId="0" borderId="10" xfId="0" applyFont="1" applyBorder="1" applyAlignment="1">
      <alignment horizontal="center"/>
    </xf>
    <xf numFmtId="0" fontId="8" fillId="2" borderId="10" xfId="0" applyFont="1" applyFill="1" applyBorder="1"/>
    <xf numFmtId="2" fontId="8" fillId="2" borderId="11" xfId="0" applyNumberFormat="1" applyFont="1" applyFill="1" applyBorder="1"/>
    <xf numFmtId="0" fontId="8" fillId="2" borderId="11" xfId="0" applyFont="1" applyFill="1" applyBorder="1"/>
    <xf numFmtId="44" fontId="8" fillId="2" borderId="11" xfId="0" applyNumberFormat="1" applyFont="1" applyFill="1" applyBorder="1"/>
    <xf numFmtId="0" fontId="0" fillId="0" borderId="8" xfId="0" applyBorder="1"/>
    <xf numFmtId="2" fontId="0" fillId="0" borderId="4" xfId="0" applyNumberFormat="1" applyBorder="1"/>
    <xf numFmtId="0" fontId="0" fillId="0" borderId="4" xfId="0" applyBorder="1"/>
    <xf numFmtId="44" fontId="0" fillId="0" borderId="4" xfId="0" applyNumberFormat="1" applyBorder="1"/>
    <xf numFmtId="0" fontId="0" fillId="2" borderId="8" xfId="0" applyFill="1" applyBorder="1"/>
    <xf numFmtId="2" fontId="0" fillId="2" borderId="4" xfId="0" applyNumberFormat="1" applyFill="1" applyBorder="1"/>
    <xf numFmtId="0" fontId="0" fillId="2" borderId="4" xfId="0" applyFill="1" applyBorder="1"/>
    <xf numFmtId="44" fontId="0" fillId="2" borderId="4" xfId="0" applyNumberFormat="1" applyFill="1" applyBorder="1"/>
    <xf numFmtId="0" fontId="0" fillId="0" borderId="12" xfId="0" applyBorder="1"/>
    <xf numFmtId="2" fontId="0" fillId="0" borderId="13" xfId="0" applyNumberFormat="1" applyBorder="1"/>
    <xf numFmtId="0" fontId="0" fillId="0" borderId="13" xfId="0" applyBorder="1"/>
    <xf numFmtId="44" fontId="0" fillId="0" borderId="13" xfId="0" applyNumberFormat="1" applyBorder="1"/>
    <xf numFmtId="44" fontId="7" fillId="0" borderId="14" xfId="0" applyNumberFormat="1" applyFont="1" applyBorder="1"/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/>
    <xf numFmtId="44" fontId="8" fillId="0" borderId="13" xfId="0" applyNumberFormat="1" applyFont="1" applyBorder="1"/>
    <xf numFmtId="0" fontId="0" fillId="2" borderId="12" xfId="0" applyFill="1" applyBorder="1"/>
    <xf numFmtId="2" fontId="0" fillId="2" borderId="13" xfId="0" applyNumberFormat="1" applyFill="1" applyBorder="1"/>
    <xf numFmtId="0" fontId="0" fillId="2" borderId="13" xfId="0" applyFill="1" applyBorder="1"/>
    <xf numFmtId="44" fontId="0" fillId="2" borderId="13" xfId="0" applyNumberFormat="1" applyFill="1" applyBorder="1"/>
    <xf numFmtId="44" fontId="7" fillId="2" borderId="14" xfId="0" applyNumberFormat="1" applyFont="1" applyFill="1" applyBorder="1"/>
    <xf numFmtId="44" fontId="6" fillId="0" borderId="0" xfId="2" applyNumberFormat="1" applyFont="1" applyAlignment="1">
      <alignment horizontal="center"/>
    </xf>
    <xf numFmtId="44" fontId="4" fillId="0" borderId="0" xfId="2" applyNumberFormat="1" applyFont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6" fillId="2" borderId="15" xfId="2" applyFont="1" applyFill="1" applyBorder="1"/>
    <xf numFmtId="164" fontId="6" fillId="2" borderId="16" xfId="2" applyNumberFormat="1" applyFont="1" applyFill="1" applyBorder="1"/>
    <xf numFmtId="0" fontId="9" fillId="0" borderId="0" xfId="2" applyFont="1"/>
    <xf numFmtId="0" fontId="6" fillId="2" borderId="17" xfId="2" applyFont="1" applyFill="1" applyBorder="1"/>
    <xf numFmtId="164" fontId="6" fillId="2" borderId="18" xfId="2" applyNumberFormat="1" applyFont="1" applyFill="1" applyBorder="1"/>
    <xf numFmtId="0" fontId="6" fillId="0" borderId="0" xfId="2" applyFont="1"/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Normal 3" xfId="2" xr:uid="{DE89FDA8-8B70-48CE-8546-FE1434400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unty%20Wide\NRD\Management\Seed%20Installations\2022\22011%20NATIVE%20SEED%20PURCHASE%202022\2022%20Seed%20Mixes%20-%20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  <cell r="J7"/>
          <cell r="K7"/>
          <cell r="L7"/>
          <cell r="M7"/>
          <cell r="N7"/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  <cell r="J8"/>
          <cell r="K8"/>
          <cell r="L8"/>
          <cell r="M8"/>
          <cell r="N8"/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  <cell r="J9"/>
          <cell r="K9"/>
          <cell r="L9"/>
          <cell r="M9"/>
          <cell r="N9"/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  <cell r="J10"/>
          <cell r="K10"/>
          <cell r="L10"/>
          <cell r="M10"/>
          <cell r="N10"/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  <cell r="J11"/>
          <cell r="K11"/>
          <cell r="L11"/>
          <cell r="M11"/>
          <cell r="N11"/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  <cell r="J12"/>
          <cell r="K12"/>
          <cell r="L12"/>
          <cell r="M12"/>
          <cell r="N12"/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  <cell r="J13"/>
          <cell r="K13"/>
          <cell r="L13"/>
          <cell r="M13"/>
          <cell r="N13"/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  <cell r="J14"/>
          <cell r="K14"/>
          <cell r="L14"/>
          <cell r="M14"/>
          <cell r="N14"/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L15"/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L16"/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L17"/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K18"/>
          <cell r="L18" t="str">
            <v/>
          </cell>
          <cell r="M18"/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  <cell r="J19"/>
          <cell r="K19"/>
          <cell r="L19"/>
          <cell r="M19"/>
          <cell r="N19"/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K20"/>
          <cell r="L20" t="str">
            <v>no PM, JFN, TCN, Ion</v>
          </cell>
          <cell r="M20"/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  <cell r="J21"/>
          <cell r="K21"/>
          <cell r="L21"/>
          <cell r="M21"/>
          <cell r="N21"/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K22"/>
          <cell r="L22" t="str">
            <v/>
          </cell>
          <cell r="M22"/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K23"/>
          <cell r="L23" t="str">
            <v/>
          </cell>
          <cell r="M23"/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L24"/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K25"/>
          <cell r="L25" t="str">
            <v/>
          </cell>
          <cell r="M25"/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K26"/>
          <cell r="L26" t="str">
            <v/>
          </cell>
          <cell r="M26"/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L29"/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K30"/>
          <cell r="L30" t="str">
            <v/>
          </cell>
          <cell r="M30"/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  <cell r="J31"/>
          <cell r="K31"/>
          <cell r="L31"/>
          <cell r="M31"/>
          <cell r="N31"/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K32"/>
          <cell r="L32" t="str">
            <v/>
          </cell>
          <cell r="M32"/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K33"/>
          <cell r="L33" t="str">
            <v/>
          </cell>
          <cell r="M33"/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K34"/>
          <cell r="L34" t="str">
            <v/>
          </cell>
          <cell r="M34"/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K35"/>
          <cell r="L35" t="str">
            <v/>
          </cell>
          <cell r="M35"/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K36"/>
          <cell r="L36" t="str">
            <v/>
          </cell>
          <cell r="M36"/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K37"/>
          <cell r="L37" t="str">
            <v/>
          </cell>
          <cell r="M37"/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  <cell r="J38"/>
          <cell r="K38"/>
          <cell r="L38"/>
          <cell r="M38"/>
          <cell r="N38"/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  <cell r="J39"/>
          <cell r="K39"/>
          <cell r="L39"/>
          <cell r="M39"/>
          <cell r="N39"/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  <cell r="J40"/>
          <cell r="K40"/>
          <cell r="L40"/>
          <cell r="M40"/>
          <cell r="N40"/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K41"/>
          <cell r="L41" t="str">
            <v/>
          </cell>
          <cell r="M41"/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  <cell r="J42"/>
          <cell r="K42"/>
          <cell r="L42"/>
          <cell r="M42"/>
          <cell r="N42"/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  <cell r="J43"/>
          <cell r="K43"/>
          <cell r="L43"/>
          <cell r="M43"/>
          <cell r="N43"/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  <cell r="J44"/>
          <cell r="K44"/>
          <cell r="L44"/>
          <cell r="M44"/>
          <cell r="N44"/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  <cell r="J45"/>
          <cell r="K45"/>
          <cell r="L45"/>
          <cell r="M45"/>
          <cell r="N45"/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K46"/>
          <cell r="L46" t="str">
            <v/>
          </cell>
          <cell r="M46"/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L47"/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K48"/>
          <cell r="L48" t="str">
            <v>no PM, JFN, TCN, Ion, PN, SS, Agr, Sp</v>
          </cell>
          <cell r="M48"/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K49"/>
          <cell r="L49" t="str">
            <v/>
          </cell>
          <cell r="M49"/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K50"/>
          <cell r="L50" t="str">
            <v/>
          </cell>
          <cell r="M50"/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K51"/>
          <cell r="L51" t="str">
            <v/>
          </cell>
          <cell r="M51"/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  <cell r="J52"/>
          <cell r="K52"/>
          <cell r="L52"/>
          <cell r="M52"/>
          <cell r="N52"/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  <cell r="J53"/>
          <cell r="K53"/>
          <cell r="L53"/>
          <cell r="M53"/>
          <cell r="N53"/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  <cell r="J54"/>
          <cell r="K54"/>
          <cell r="L54"/>
          <cell r="M54"/>
          <cell r="N54"/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  <cell r="J55"/>
          <cell r="K55"/>
          <cell r="L55"/>
          <cell r="M55"/>
          <cell r="N55"/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K56"/>
          <cell r="L56" t="str">
            <v/>
          </cell>
          <cell r="M56"/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K57"/>
          <cell r="L57" t="str">
            <v/>
          </cell>
          <cell r="M57"/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K58"/>
          <cell r="L58" t="str">
            <v/>
          </cell>
          <cell r="M58"/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K59"/>
          <cell r="L59" t="str">
            <v/>
          </cell>
          <cell r="M59"/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K60"/>
          <cell r="L60" t="str">
            <v/>
          </cell>
          <cell r="M60"/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  <cell r="J61"/>
          <cell r="K61"/>
          <cell r="L61"/>
          <cell r="M61"/>
          <cell r="N61"/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K62"/>
          <cell r="L62" t="str">
            <v/>
          </cell>
          <cell r="M62"/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L63"/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L64"/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  <cell r="J65"/>
          <cell r="K65"/>
          <cell r="L65"/>
          <cell r="M65"/>
          <cell r="N65"/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  <cell r="J66"/>
          <cell r="K66"/>
          <cell r="L66"/>
          <cell r="M66"/>
          <cell r="N66"/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K67"/>
          <cell r="L67" t="str">
            <v/>
          </cell>
          <cell r="M67"/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J68"/>
          <cell r="K68"/>
          <cell r="L68"/>
          <cell r="M68"/>
          <cell r="N68"/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  <cell r="J69"/>
          <cell r="K69"/>
          <cell r="L69"/>
          <cell r="M69"/>
          <cell r="N69"/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K70"/>
          <cell r="L70" t="str">
            <v/>
          </cell>
          <cell r="M70"/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J71"/>
          <cell r="K71"/>
          <cell r="L71"/>
          <cell r="M71"/>
          <cell r="N71"/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K72"/>
          <cell r="L72" t="str">
            <v/>
          </cell>
          <cell r="M72"/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K73"/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K74"/>
          <cell r="L74" t="str">
            <v/>
          </cell>
          <cell r="M74"/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K75"/>
          <cell r="L75" t="str">
            <v/>
          </cell>
          <cell r="M75"/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L76"/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L78"/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J79"/>
          <cell r="K79"/>
          <cell r="L79"/>
          <cell r="M79"/>
          <cell r="N79"/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J80"/>
          <cell r="K80"/>
          <cell r="L80"/>
          <cell r="M80"/>
          <cell r="N80"/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K81"/>
          <cell r="L81" t="str">
            <v/>
          </cell>
          <cell r="M81"/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K82"/>
          <cell r="L82" t="str">
            <v/>
          </cell>
          <cell r="M82"/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  <cell r="J83"/>
          <cell r="K83"/>
          <cell r="L83"/>
          <cell r="M83"/>
          <cell r="N83"/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  <cell r="J84"/>
          <cell r="K84"/>
          <cell r="L84"/>
          <cell r="M84"/>
          <cell r="N84"/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  <cell r="J85"/>
          <cell r="K85"/>
          <cell r="L85"/>
          <cell r="M85"/>
          <cell r="N85"/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  <cell r="J86"/>
          <cell r="K86"/>
          <cell r="L86"/>
          <cell r="M86"/>
          <cell r="N86"/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L87"/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K88"/>
          <cell r="L88" t="str">
            <v/>
          </cell>
          <cell r="M88"/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K89"/>
          <cell r="L89" t="str">
            <v/>
          </cell>
          <cell r="M89"/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K90"/>
          <cell r="L90" t="str">
            <v/>
          </cell>
          <cell r="M90"/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K91"/>
          <cell r="L91" t="str">
            <v/>
          </cell>
          <cell r="M91"/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  <cell r="J92"/>
          <cell r="K92"/>
          <cell r="L92"/>
          <cell r="M92"/>
          <cell r="N92"/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  <cell r="J93"/>
          <cell r="K93"/>
          <cell r="L93"/>
          <cell r="M93"/>
          <cell r="N93"/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K94"/>
          <cell r="L94" t="str">
            <v/>
          </cell>
          <cell r="M94"/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K95"/>
          <cell r="L95" t="str">
            <v/>
          </cell>
          <cell r="M95"/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K96"/>
          <cell r="L96" t="str">
            <v/>
          </cell>
          <cell r="M96"/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L97"/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K98"/>
          <cell r="L98" t="str">
            <v/>
          </cell>
          <cell r="M98"/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K99"/>
          <cell r="L99" t="str">
            <v/>
          </cell>
          <cell r="M99"/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K100"/>
          <cell r="L100" t="str">
            <v/>
          </cell>
          <cell r="M100"/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K101"/>
          <cell r="L101" t="str">
            <v/>
          </cell>
          <cell r="M101"/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K102"/>
          <cell r="L102" t="str">
            <v/>
          </cell>
          <cell r="M102"/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L103"/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J104"/>
          <cell r="K104"/>
          <cell r="L104"/>
          <cell r="M104"/>
          <cell r="N104"/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  <cell r="J105"/>
          <cell r="K105"/>
          <cell r="L105"/>
          <cell r="M105"/>
          <cell r="N105"/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  <cell r="J106"/>
          <cell r="K106"/>
          <cell r="L106"/>
          <cell r="M106"/>
          <cell r="N106"/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  <cell r="J107"/>
          <cell r="K107"/>
          <cell r="L107"/>
          <cell r="M107"/>
          <cell r="N107"/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  <cell r="J108"/>
          <cell r="K108"/>
          <cell r="L108"/>
          <cell r="M108"/>
          <cell r="N108"/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  <cell r="J109"/>
          <cell r="K109"/>
          <cell r="L109"/>
          <cell r="M109"/>
          <cell r="N109"/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K110"/>
          <cell r="L110" t="str">
            <v/>
          </cell>
          <cell r="M110"/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K111"/>
          <cell r="L111" t="str">
            <v/>
          </cell>
          <cell r="M111"/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K112"/>
          <cell r="L112" t="str">
            <v/>
          </cell>
          <cell r="M112"/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K113"/>
          <cell r="L113" t="str">
            <v/>
          </cell>
          <cell r="M113"/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K114"/>
          <cell r="L114" t="str">
            <v/>
          </cell>
          <cell r="M114"/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K115"/>
          <cell r="L115" t="str">
            <v/>
          </cell>
          <cell r="M115"/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L116"/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K117"/>
          <cell r="L117" t="str">
            <v/>
          </cell>
          <cell r="M117"/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L118"/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K119"/>
          <cell r="L119" t="str">
            <v/>
          </cell>
          <cell r="M119"/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  <cell r="J120"/>
          <cell r="K120"/>
          <cell r="L120"/>
          <cell r="M120"/>
          <cell r="N120"/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K121"/>
          <cell r="L121" t="str">
            <v/>
          </cell>
          <cell r="M121"/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K122"/>
          <cell r="L122" t="str">
            <v/>
          </cell>
          <cell r="M122"/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K123"/>
          <cell r="L123" t="str">
            <v/>
          </cell>
          <cell r="M123"/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M124"/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L125"/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  <cell r="J126"/>
          <cell r="K126"/>
          <cell r="L126"/>
          <cell r="M126"/>
          <cell r="N126"/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L127"/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  <cell r="J128"/>
          <cell r="K128"/>
          <cell r="L128"/>
          <cell r="M128"/>
          <cell r="N128"/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K129"/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K130"/>
          <cell r="L130" t="str">
            <v/>
          </cell>
          <cell r="M130"/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  <cell r="J131"/>
          <cell r="K131"/>
          <cell r="L131"/>
          <cell r="M131"/>
          <cell r="N131"/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L132"/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K133"/>
          <cell r="L133" t="str">
            <v/>
          </cell>
          <cell r="M133"/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L134"/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K135"/>
          <cell r="L135" t="str">
            <v/>
          </cell>
          <cell r="M135"/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L136"/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K137"/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  <cell r="J139"/>
          <cell r="K139"/>
          <cell r="L139"/>
          <cell r="M139"/>
          <cell r="N139"/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K140"/>
          <cell r="L140" t="str">
            <v/>
          </cell>
          <cell r="M140"/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L141"/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  <cell r="J142"/>
          <cell r="K142"/>
          <cell r="L142"/>
          <cell r="M142"/>
          <cell r="N142"/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  <cell r="J144"/>
          <cell r="K144"/>
          <cell r="L144"/>
          <cell r="M144"/>
          <cell r="N144"/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K145"/>
          <cell r="L145" t="str">
            <v/>
          </cell>
          <cell r="M145"/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  <cell r="J146"/>
          <cell r="K146"/>
          <cell r="L146"/>
          <cell r="M146"/>
          <cell r="N146"/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L147"/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K148"/>
          <cell r="L148"/>
          <cell r="M148"/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L149"/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K150"/>
          <cell r="L150" t="str">
            <v/>
          </cell>
          <cell r="M150"/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K151"/>
          <cell r="L151" t="str">
            <v/>
          </cell>
          <cell r="M151"/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  <cell r="J153"/>
          <cell r="K153"/>
          <cell r="L153"/>
          <cell r="M153"/>
          <cell r="N153"/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K154"/>
          <cell r="L154" t="str">
            <v/>
          </cell>
          <cell r="M154"/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K155"/>
          <cell r="L155" t="str">
            <v/>
          </cell>
          <cell r="M155"/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L156"/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  <cell r="J157"/>
          <cell r="K157"/>
          <cell r="L157"/>
          <cell r="M157"/>
          <cell r="N157"/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  <cell r="J158"/>
          <cell r="K158"/>
          <cell r="L158"/>
          <cell r="M158"/>
          <cell r="N158"/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L159"/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K160"/>
          <cell r="L160" t="str">
            <v/>
          </cell>
          <cell r="M160"/>
          <cell r="N160" t="str">
            <v/>
          </cell>
          <cell r="O160" t="e">
            <v>#DIV/0!</v>
          </cell>
          <cell r="Q160" t="str">
            <v>Do Not Buy</v>
          </cell>
          <cell r="R160"/>
          <cell r="S160"/>
          <cell r="T160"/>
          <cell r="U160"/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K161"/>
          <cell r="L161" t="str">
            <v/>
          </cell>
          <cell r="M161"/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K162"/>
          <cell r="L162" t="str">
            <v/>
          </cell>
          <cell r="M162"/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K164"/>
          <cell r="L164" t="str">
            <v/>
          </cell>
          <cell r="M164"/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K165"/>
          <cell r="L165" t="str">
            <v/>
          </cell>
          <cell r="M165"/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K166"/>
          <cell r="L166" t="str">
            <v/>
          </cell>
          <cell r="M166"/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K167"/>
          <cell r="L167" t="str">
            <v/>
          </cell>
          <cell r="M167"/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K168"/>
          <cell r="L168" t="str">
            <v/>
          </cell>
          <cell r="M168"/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K169"/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K170"/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K171"/>
          <cell r="L171" t="str">
            <v/>
          </cell>
          <cell r="M171"/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K172"/>
          <cell r="L172" t="str">
            <v/>
          </cell>
          <cell r="M172"/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L173"/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L174"/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K175"/>
          <cell r="L175" t="str">
            <v/>
          </cell>
          <cell r="M175"/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K176"/>
          <cell r="L176" t="str">
            <v/>
          </cell>
          <cell r="M176"/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K177"/>
          <cell r="L177" t="str">
            <v/>
          </cell>
          <cell r="M177"/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K178"/>
          <cell r="L178" t="str">
            <v/>
          </cell>
          <cell r="M178"/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K179"/>
          <cell r="L179" t="str">
            <v/>
          </cell>
          <cell r="M179"/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  <cell r="J180"/>
          <cell r="K180"/>
          <cell r="L180"/>
          <cell r="M180"/>
          <cell r="N180"/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K181"/>
          <cell r="L181" t="str">
            <v/>
          </cell>
          <cell r="M181"/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K182"/>
          <cell r="L182" t="str">
            <v/>
          </cell>
          <cell r="M182"/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K183"/>
          <cell r="L183" t="str">
            <v/>
          </cell>
          <cell r="M183"/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  <cell r="J184"/>
          <cell r="K184"/>
          <cell r="L184"/>
          <cell r="M184"/>
          <cell r="N184"/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  <cell r="J185"/>
          <cell r="K185"/>
          <cell r="L185"/>
          <cell r="M185"/>
          <cell r="N185"/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  <cell r="J186"/>
          <cell r="K186"/>
          <cell r="L186"/>
          <cell r="M186"/>
          <cell r="N186"/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  <cell r="J187"/>
          <cell r="K187"/>
          <cell r="L187"/>
          <cell r="M187"/>
          <cell r="N187"/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K188"/>
          <cell r="L188" t="str">
            <v/>
          </cell>
          <cell r="M188"/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K189"/>
          <cell r="L189" t="str">
            <v/>
          </cell>
          <cell r="M189"/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  <cell r="J190"/>
          <cell r="K190"/>
          <cell r="L190"/>
          <cell r="M190"/>
          <cell r="N190"/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  <cell r="J191"/>
          <cell r="K191"/>
          <cell r="L191"/>
          <cell r="M191"/>
          <cell r="N191"/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  <cell r="J192"/>
          <cell r="K192"/>
          <cell r="L192"/>
          <cell r="M192"/>
          <cell r="N192"/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L193"/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  <cell r="J194"/>
          <cell r="K194"/>
          <cell r="L194"/>
          <cell r="M194"/>
          <cell r="N194"/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  <cell r="J195"/>
          <cell r="K195"/>
          <cell r="L195"/>
          <cell r="M195"/>
          <cell r="N195"/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  <cell r="J196"/>
          <cell r="K196"/>
          <cell r="L196"/>
          <cell r="M196"/>
          <cell r="N196"/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K198"/>
          <cell r="L198" t="str">
            <v/>
          </cell>
          <cell r="M198"/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K199"/>
          <cell r="L199" t="str">
            <v/>
          </cell>
          <cell r="M199"/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K200"/>
          <cell r="L200" t="str">
            <v/>
          </cell>
          <cell r="M200"/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K201"/>
          <cell r="L201" t="str">
            <v/>
          </cell>
          <cell r="M201"/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K202"/>
          <cell r="L202" t="str">
            <v/>
          </cell>
          <cell r="M202"/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  <cell r="J203"/>
          <cell r="K203"/>
          <cell r="L203"/>
          <cell r="M203"/>
          <cell r="N203"/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K204"/>
          <cell r="L204" t="str">
            <v/>
          </cell>
          <cell r="M204"/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K205"/>
          <cell r="L205" t="str">
            <v>no PM, JFN, TCN, Ion, PN, SS, Agr, Sp</v>
          </cell>
          <cell r="M205"/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K206"/>
          <cell r="L206" t="str">
            <v/>
          </cell>
          <cell r="M206"/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  <cell r="J207"/>
          <cell r="K207"/>
          <cell r="L207"/>
          <cell r="M207"/>
          <cell r="N207"/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K208"/>
          <cell r="L208" t="str">
            <v/>
          </cell>
          <cell r="M208"/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L209"/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  <cell r="J210"/>
          <cell r="K210"/>
          <cell r="L210"/>
          <cell r="M210"/>
          <cell r="N210"/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  <cell r="J211"/>
          <cell r="K211"/>
          <cell r="L211"/>
          <cell r="M211"/>
          <cell r="N211"/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K212"/>
          <cell r="L212" t="str">
            <v/>
          </cell>
          <cell r="M212"/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  <cell r="J213"/>
          <cell r="K213"/>
          <cell r="L213"/>
          <cell r="M213"/>
          <cell r="N213"/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J214"/>
          <cell r="K214"/>
          <cell r="L214"/>
          <cell r="M214"/>
          <cell r="N214"/>
          <cell r="V214" t="str">
            <v>Not historically in Lake Co? But seeded successfully</v>
          </cell>
        </row>
        <row r="215">
          <cell r="A215" t="str">
            <v>Cacalia muhlenbergii</v>
          </cell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L216"/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L217"/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K218"/>
          <cell r="L218" t="str">
            <v/>
          </cell>
          <cell r="M218"/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  <cell r="J219"/>
          <cell r="K219"/>
          <cell r="L219"/>
          <cell r="M219"/>
          <cell r="N219"/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  <cell r="J220"/>
          <cell r="K220"/>
          <cell r="L220"/>
          <cell r="M220"/>
          <cell r="N220"/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K221"/>
          <cell r="L221" t="str">
            <v/>
          </cell>
          <cell r="M221"/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K222"/>
          <cell r="L222" t="str">
            <v/>
          </cell>
          <cell r="M222"/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K223"/>
          <cell r="L223" t="str">
            <v/>
          </cell>
          <cell r="M223"/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K224"/>
          <cell r="L224" t="str">
            <v/>
          </cell>
          <cell r="M224"/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K225"/>
          <cell r="L225" t="str">
            <v/>
          </cell>
          <cell r="M225"/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K226"/>
          <cell r="L226" t="str">
            <v/>
          </cell>
          <cell r="M226"/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L228"/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  <cell r="J229"/>
          <cell r="K229"/>
          <cell r="L229"/>
          <cell r="M229"/>
          <cell r="N229"/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K230"/>
          <cell r="L230" t="str">
            <v>no PM, JFN, TCN, Ion, PN, SS, Agr, Sp</v>
          </cell>
          <cell r="M230"/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K231"/>
          <cell r="L231" t="str">
            <v/>
          </cell>
          <cell r="M231"/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K232"/>
          <cell r="L232" t="str">
            <v/>
          </cell>
          <cell r="M232"/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K233"/>
          <cell r="L233" t="str">
            <v/>
          </cell>
          <cell r="M233"/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K234"/>
          <cell r="L234" t="str">
            <v/>
          </cell>
          <cell r="M234"/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K235"/>
          <cell r="L235" t="str">
            <v/>
          </cell>
          <cell r="M235"/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  <cell r="J236"/>
          <cell r="K236"/>
          <cell r="L236"/>
          <cell r="M236"/>
          <cell r="N236"/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  <cell r="J237"/>
          <cell r="K237"/>
          <cell r="L237"/>
          <cell r="M237"/>
          <cell r="N237"/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K238"/>
          <cell r="L238" t="str">
            <v/>
          </cell>
          <cell r="M238"/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K239"/>
          <cell r="L239" t="str">
            <v/>
          </cell>
          <cell r="M239"/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K240"/>
          <cell r="L240" t="str">
            <v/>
          </cell>
          <cell r="M240"/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K241"/>
          <cell r="L241" t="str">
            <v/>
          </cell>
          <cell r="M241"/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K242"/>
          <cell r="L242" t="str">
            <v/>
          </cell>
          <cell r="M242"/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K243"/>
          <cell r="L243" t="str">
            <v/>
          </cell>
          <cell r="M243"/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K244"/>
          <cell r="L244" t="str">
            <v/>
          </cell>
          <cell r="M244"/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K245"/>
          <cell r="L245" t="str">
            <v/>
          </cell>
          <cell r="M245"/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K246"/>
          <cell r="L246" t="str">
            <v/>
          </cell>
          <cell r="M246"/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K247"/>
          <cell r="L247" t="str">
            <v/>
          </cell>
          <cell r="M247"/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K248"/>
          <cell r="L248" t="str">
            <v/>
          </cell>
          <cell r="M248"/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K249"/>
          <cell r="L249" t="str">
            <v/>
          </cell>
          <cell r="M249"/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K250"/>
          <cell r="L250" t="str">
            <v/>
          </cell>
          <cell r="M250"/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K251"/>
          <cell r="L251" t="str">
            <v>no PM, JFN, TCN, Ion, PN, SS, Agr, Sp</v>
          </cell>
          <cell r="M251"/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  <cell r="J252"/>
          <cell r="K252"/>
          <cell r="L252"/>
          <cell r="M252"/>
          <cell r="N252"/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  <cell r="J254"/>
          <cell r="K254"/>
          <cell r="L254"/>
          <cell r="M254"/>
          <cell r="N254"/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  <cell r="J255"/>
          <cell r="K255"/>
          <cell r="L255"/>
          <cell r="M255"/>
          <cell r="N255"/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K256"/>
          <cell r="L256" t="str">
            <v/>
          </cell>
          <cell r="M256"/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K257"/>
          <cell r="L257" t="str">
            <v/>
          </cell>
          <cell r="M257"/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L258"/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K259"/>
          <cell r="L259" t="str">
            <v/>
          </cell>
          <cell r="M259"/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K260"/>
          <cell r="L260" t="str">
            <v/>
          </cell>
          <cell r="M260"/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K261"/>
          <cell r="L261"/>
          <cell r="M261"/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  <cell r="J262"/>
          <cell r="K262"/>
          <cell r="L262"/>
          <cell r="M262"/>
          <cell r="N262"/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K263"/>
          <cell r="L263" t="str">
            <v/>
          </cell>
          <cell r="M263"/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K264"/>
          <cell r="L264" t="str">
            <v/>
          </cell>
          <cell r="M264"/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K265"/>
          <cell r="L265" t="str">
            <v/>
          </cell>
          <cell r="M265"/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K266"/>
          <cell r="L266" t="str">
            <v/>
          </cell>
          <cell r="M266"/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K267"/>
          <cell r="L267" t="str">
            <v/>
          </cell>
          <cell r="M267"/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K268"/>
          <cell r="L268" t="str">
            <v/>
          </cell>
          <cell r="M268"/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K269"/>
          <cell r="L269" t="str">
            <v/>
          </cell>
          <cell r="M269"/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K270"/>
          <cell r="L270" t="str">
            <v/>
          </cell>
          <cell r="M270"/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  <cell r="J271"/>
          <cell r="K271"/>
          <cell r="L271"/>
          <cell r="M271"/>
          <cell r="N271"/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L272"/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L273"/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K275"/>
          <cell r="L275" t="str">
            <v/>
          </cell>
          <cell r="M275"/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K276"/>
          <cell r="L276" t="str">
            <v/>
          </cell>
          <cell r="M276"/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K277"/>
          <cell r="L277" t="str">
            <v/>
          </cell>
          <cell r="M277"/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K278"/>
          <cell r="L278" t="str">
            <v/>
          </cell>
          <cell r="M278"/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K279"/>
          <cell r="L279" t="str">
            <v/>
          </cell>
          <cell r="M279"/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L280"/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K281"/>
          <cell r="L281" t="str">
            <v/>
          </cell>
          <cell r="M281"/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K282"/>
          <cell r="L282" t="str">
            <v/>
          </cell>
          <cell r="M282"/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K283"/>
          <cell r="L283" t="str">
            <v/>
          </cell>
          <cell r="M283"/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K284"/>
          <cell r="L284" t="str">
            <v/>
          </cell>
          <cell r="M284"/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K286"/>
          <cell r="L286" t="str">
            <v/>
          </cell>
          <cell r="M286"/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K287"/>
          <cell r="L287" t="str">
            <v/>
          </cell>
          <cell r="M287"/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K289"/>
          <cell r="L289" t="str">
            <v/>
          </cell>
          <cell r="M289"/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K290"/>
          <cell r="L290" t="str">
            <v/>
          </cell>
          <cell r="M290"/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L291"/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  <cell r="J292"/>
          <cell r="K292"/>
          <cell r="L292"/>
          <cell r="M292"/>
          <cell r="N292"/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  <cell r="J293"/>
          <cell r="K293"/>
          <cell r="L293"/>
          <cell r="M293"/>
          <cell r="N293"/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L294"/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  <cell r="J295"/>
          <cell r="K295"/>
          <cell r="L295"/>
          <cell r="M295"/>
          <cell r="N295"/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K296"/>
          <cell r="L296" t="str">
            <v/>
          </cell>
          <cell r="M296"/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J297"/>
          <cell r="K297"/>
          <cell r="L297"/>
          <cell r="M297"/>
          <cell r="N297"/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K298"/>
          <cell r="L298" t="str">
            <v>no PM, JFN, TCN, Ion, PN, SS, Agr, Sp</v>
          </cell>
          <cell r="M298"/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K299"/>
          <cell r="L299" t="str">
            <v/>
          </cell>
          <cell r="M299"/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L300"/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K301"/>
          <cell r="L301" t="str">
            <v/>
          </cell>
          <cell r="M301"/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L303"/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  <cell r="J304"/>
          <cell r="K304"/>
          <cell r="L304"/>
          <cell r="M304"/>
          <cell r="N304"/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K305"/>
          <cell r="L305" t="str">
            <v/>
          </cell>
          <cell r="M305"/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K306"/>
          <cell r="L306" t="str">
            <v/>
          </cell>
          <cell r="M306"/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K307"/>
          <cell r="L307" t="str">
            <v/>
          </cell>
          <cell r="M307"/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K308"/>
          <cell r="L308" t="str">
            <v/>
          </cell>
          <cell r="M308"/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K309"/>
          <cell r="L309" t="str">
            <v/>
          </cell>
          <cell r="M309"/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K310"/>
          <cell r="L310" t="str">
            <v/>
          </cell>
          <cell r="M310"/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K311"/>
          <cell r="L311" t="str">
            <v/>
          </cell>
          <cell r="M311"/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K312"/>
          <cell r="L312" t="str">
            <v/>
          </cell>
          <cell r="M312"/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K313"/>
          <cell r="L313" t="str">
            <v/>
          </cell>
          <cell r="M313"/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K314"/>
          <cell r="L314" t="str">
            <v>no PM, JFN, TCN, Ion, PN, SS, Agr, Sp</v>
          </cell>
          <cell r="M314"/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L315"/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K316"/>
          <cell r="L316" t="str">
            <v/>
          </cell>
          <cell r="M316"/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K317"/>
          <cell r="L317" t="str">
            <v/>
          </cell>
          <cell r="M317"/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  <cell r="J318"/>
          <cell r="K318"/>
          <cell r="L318"/>
          <cell r="M318"/>
          <cell r="N318"/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K319"/>
          <cell r="L319" t="str">
            <v/>
          </cell>
          <cell r="M319"/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L320"/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K321"/>
          <cell r="L321" t="str">
            <v/>
          </cell>
          <cell r="M321"/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K322"/>
          <cell r="L322" t="str">
            <v/>
          </cell>
          <cell r="M322"/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K323"/>
          <cell r="L323" t="str">
            <v/>
          </cell>
          <cell r="M323"/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K324"/>
          <cell r="L324" t="str">
            <v/>
          </cell>
          <cell r="M324"/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K325"/>
          <cell r="L325" t="str">
            <v/>
          </cell>
          <cell r="M325"/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  <cell r="J326"/>
          <cell r="K326"/>
          <cell r="L326"/>
          <cell r="M326"/>
          <cell r="N326"/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J327"/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K328"/>
          <cell r="L328" t="str">
            <v/>
          </cell>
          <cell r="M328"/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K329"/>
          <cell r="L329" t="str">
            <v/>
          </cell>
          <cell r="M329"/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K330"/>
          <cell r="L330" t="str">
            <v/>
          </cell>
          <cell r="M330"/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K331"/>
          <cell r="L331" t="str">
            <v/>
          </cell>
          <cell r="M331"/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  <cell r="J332"/>
          <cell r="K332"/>
          <cell r="L332"/>
          <cell r="M332"/>
          <cell r="N332"/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K333"/>
          <cell r="L333" t="str">
            <v/>
          </cell>
          <cell r="M333"/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K334"/>
          <cell r="L334" t="str">
            <v/>
          </cell>
          <cell r="M334"/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K335"/>
          <cell r="L335" t="str">
            <v/>
          </cell>
          <cell r="M335"/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K336"/>
          <cell r="L336" t="str">
            <v/>
          </cell>
          <cell r="M336"/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J337"/>
          <cell r="K337"/>
          <cell r="L337"/>
          <cell r="M337"/>
          <cell r="N337"/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K338"/>
          <cell r="L338" t="str">
            <v/>
          </cell>
          <cell r="M338"/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K339"/>
          <cell r="L339" t="str">
            <v/>
          </cell>
          <cell r="M339"/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  <cell r="J340"/>
          <cell r="K340"/>
          <cell r="L340"/>
          <cell r="M340"/>
          <cell r="N340"/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K341"/>
          <cell r="L341" t="str">
            <v/>
          </cell>
          <cell r="M341"/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K342"/>
          <cell r="L342" t="str">
            <v/>
          </cell>
          <cell r="M342"/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K343"/>
          <cell r="L343" t="str">
            <v/>
          </cell>
          <cell r="M343"/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  <cell r="J344"/>
          <cell r="K344"/>
          <cell r="L344"/>
          <cell r="M344"/>
          <cell r="N344"/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L345"/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L346"/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K347"/>
          <cell r="L347" t="str">
            <v/>
          </cell>
          <cell r="M347"/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  <cell r="J348"/>
          <cell r="K348"/>
          <cell r="L348"/>
          <cell r="M348"/>
          <cell r="N348"/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K349"/>
          <cell r="L349" t="str">
            <v/>
          </cell>
          <cell r="M349"/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K351"/>
          <cell r="L351" t="str">
            <v/>
          </cell>
          <cell r="M351"/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K352"/>
          <cell r="L352" t="str">
            <v/>
          </cell>
          <cell r="M352"/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K354"/>
          <cell r="L354" t="str">
            <v/>
          </cell>
          <cell r="M354"/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K355"/>
          <cell r="L355" t="str">
            <v/>
          </cell>
          <cell r="M355"/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K356"/>
          <cell r="L356" t="str">
            <v/>
          </cell>
          <cell r="M356"/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  <cell r="J357"/>
          <cell r="K357"/>
          <cell r="L357"/>
          <cell r="M357"/>
          <cell r="N357"/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L358"/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K359"/>
          <cell r="L359" t="str">
            <v/>
          </cell>
          <cell r="M359"/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K360"/>
          <cell r="L360" t="str">
            <v/>
          </cell>
          <cell r="M360"/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K362"/>
          <cell r="L362" t="str">
            <v/>
          </cell>
          <cell r="M362"/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K363"/>
          <cell r="L363" t="str">
            <v/>
          </cell>
          <cell r="M363"/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K364"/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K365"/>
          <cell r="L365" t="str">
            <v/>
          </cell>
          <cell r="M365"/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K366"/>
          <cell r="L366" t="str">
            <v>no PM, JFN, TCN, Ion, PN, SS, Agr, Sp</v>
          </cell>
          <cell r="M366"/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  <cell r="J367"/>
          <cell r="K367"/>
          <cell r="L367"/>
          <cell r="M367"/>
          <cell r="N367"/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K368"/>
          <cell r="L368" t="str">
            <v/>
          </cell>
          <cell r="M368"/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K369"/>
          <cell r="L369"/>
          <cell r="M369"/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K370"/>
          <cell r="L370" t="str">
            <v/>
          </cell>
          <cell r="M370"/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K371"/>
          <cell r="L371" t="str">
            <v>no PM, JFN, TCN, Ion, PN, SS, Agr, Sp</v>
          </cell>
          <cell r="M371"/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K372"/>
          <cell r="L372" t="str">
            <v/>
          </cell>
          <cell r="M372"/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K373"/>
          <cell r="L373" t="str">
            <v/>
          </cell>
          <cell r="M373"/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K374"/>
          <cell r="L374" t="str">
            <v/>
          </cell>
          <cell r="M374"/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K375"/>
          <cell r="L375" t="str">
            <v/>
          </cell>
          <cell r="M375"/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K376"/>
          <cell r="L376" t="str">
            <v/>
          </cell>
          <cell r="M376"/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  <cell r="J377"/>
          <cell r="K377"/>
          <cell r="L377"/>
          <cell r="M377"/>
          <cell r="N377"/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K378"/>
          <cell r="L378" t="str">
            <v/>
          </cell>
          <cell r="M378"/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L379"/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K380"/>
          <cell r="L380" t="str">
            <v/>
          </cell>
          <cell r="M380"/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K381"/>
          <cell r="L381" t="str">
            <v/>
          </cell>
          <cell r="M381"/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K382"/>
          <cell r="L382" t="str">
            <v/>
          </cell>
          <cell r="M382"/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L383"/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L384"/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K385"/>
          <cell r="L385" t="str">
            <v/>
          </cell>
          <cell r="M385"/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J386"/>
          <cell r="K386"/>
          <cell r="L386"/>
          <cell r="M386"/>
          <cell r="N386"/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  <cell r="J387"/>
          <cell r="K387"/>
          <cell r="L387"/>
          <cell r="M387"/>
          <cell r="N387"/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K388"/>
          <cell r="L388" t="str">
            <v/>
          </cell>
          <cell r="M388"/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  <cell r="J389"/>
          <cell r="K389"/>
          <cell r="L389"/>
          <cell r="M389"/>
          <cell r="N389"/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K391"/>
          <cell r="L391" t="str">
            <v/>
          </cell>
          <cell r="M391"/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  <cell r="J392"/>
          <cell r="K392"/>
          <cell r="L392"/>
          <cell r="M392"/>
          <cell r="N392"/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  <cell r="J393"/>
          <cell r="K393"/>
          <cell r="L393"/>
          <cell r="M393"/>
          <cell r="N393"/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K394"/>
          <cell r="L394" t="str">
            <v/>
          </cell>
          <cell r="M394"/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K395"/>
          <cell r="L395" t="str">
            <v/>
          </cell>
          <cell r="M395"/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  <cell r="J396"/>
          <cell r="K396"/>
          <cell r="L396"/>
          <cell r="M396"/>
          <cell r="N396"/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K397"/>
          <cell r="L397" t="str">
            <v/>
          </cell>
          <cell r="M397"/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  <cell r="J399"/>
          <cell r="K399"/>
          <cell r="L399"/>
          <cell r="M399"/>
          <cell r="N399"/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  <cell r="J400"/>
          <cell r="K400"/>
          <cell r="L400"/>
          <cell r="M400"/>
          <cell r="N400"/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  <cell r="J401"/>
          <cell r="K401"/>
          <cell r="L401"/>
          <cell r="M401"/>
          <cell r="N401"/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K402"/>
          <cell r="L402" t="str">
            <v/>
          </cell>
          <cell r="M402"/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K403"/>
          <cell r="L403" t="str">
            <v/>
          </cell>
          <cell r="M403"/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  <cell r="J404"/>
          <cell r="K404"/>
          <cell r="L404"/>
          <cell r="M404"/>
          <cell r="N404"/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K405"/>
          <cell r="L405" t="str">
            <v/>
          </cell>
          <cell r="M405"/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K406"/>
          <cell r="L406" t="str">
            <v/>
          </cell>
          <cell r="M406"/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  <cell r="J407"/>
          <cell r="K407"/>
          <cell r="L407"/>
          <cell r="M407"/>
          <cell r="N407"/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K408"/>
          <cell r="L408" t="str">
            <v/>
          </cell>
          <cell r="M408"/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  <cell r="J409"/>
          <cell r="K409"/>
          <cell r="L409"/>
          <cell r="M409"/>
          <cell r="N409"/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K410"/>
          <cell r="L410" t="str">
            <v/>
          </cell>
          <cell r="M410"/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J411"/>
          <cell r="K411"/>
          <cell r="L411"/>
          <cell r="M411"/>
          <cell r="N411"/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K412"/>
          <cell r="L412" t="str">
            <v>no PM, JFN, TCN, Ion, PN, SS, Agr, Sp</v>
          </cell>
          <cell r="M412"/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  <cell r="J413"/>
          <cell r="K413"/>
          <cell r="L413"/>
          <cell r="M413"/>
          <cell r="N413"/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K414"/>
          <cell r="L414" t="str">
            <v/>
          </cell>
          <cell r="M414"/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K415"/>
          <cell r="L415" t="str">
            <v>no PM, JFN, TCN, Ion, PN, SS, Agr, Sp</v>
          </cell>
          <cell r="M415"/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K416"/>
          <cell r="L416" t="str">
            <v/>
          </cell>
          <cell r="M416"/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K417"/>
          <cell r="L417" t="str">
            <v/>
          </cell>
          <cell r="M417"/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J418"/>
          <cell r="K418"/>
          <cell r="L418"/>
          <cell r="M418"/>
          <cell r="N418"/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K419"/>
          <cell r="L419" t="str">
            <v/>
          </cell>
          <cell r="M419"/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J420"/>
          <cell r="K420"/>
          <cell r="L420"/>
          <cell r="M420"/>
          <cell r="N420"/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K421"/>
          <cell r="L421" t="str">
            <v/>
          </cell>
          <cell r="M421"/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K422"/>
          <cell r="L422" t="str">
            <v/>
          </cell>
          <cell r="M422"/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K423"/>
          <cell r="L423" t="str">
            <v/>
          </cell>
          <cell r="M423"/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K424"/>
          <cell r="L424" t="str">
            <v/>
          </cell>
          <cell r="M424"/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K425"/>
          <cell r="L425" t="str">
            <v/>
          </cell>
          <cell r="M425"/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K426"/>
          <cell r="L426" t="str">
            <v/>
          </cell>
          <cell r="M426"/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K427"/>
          <cell r="L427" t="str">
            <v/>
          </cell>
          <cell r="M427"/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  <cell r="J428"/>
          <cell r="K428"/>
          <cell r="L428"/>
          <cell r="M428"/>
          <cell r="N428"/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K429"/>
          <cell r="L429" t="str">
            <v/>
          </cell>
          <cell r="M429"/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  <cell r="J430"/>
          <cell r="K430"/>
          <cell r="L430"/>
          <cell r="M430"/>
          <cell r="N430"/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K431"/>
          <cell r="L431" t="str">
            <v/>
          </cell>
          <cell r="M431"/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K432"/>
          <cell r="L432" t="str">
            <v/>
          </cell>
          <cell r="M432"/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K433"/>
          <cell r="L433" t="str">
            <v/>
          </cell>
          <cell r="M433"/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K434"/>
          <cell r="L434" t="str">
            <v/>
          </cell>
          <cell r="M434"/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K435"/>
          <cell r="L435" t="str">
            <v/>
          </cell>
          <cell r="M435"/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K436"/>
          <cell r="L436" t="str">
            <v/>
          </cell>
          <cell r="M436"/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  <cell r="J437"/>
          <cell r="K437"/>
          <cell r="L437"/>
          <cell r="M437"/>
          <cell r="N437"/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L438"/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  <cell r="J439"/>
          <cell r="K439"/>
          <cell r="L439"/>
          <cell r="M439"/>
          <cell r="N439"/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K440"/>
          <cell r="L440" t="str">
            <v/>
          </cell>
          <cell r="M440"/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K441"/>
          <cell r="L441" t="str">
            <v/>
          </cell>
          <cell r="M441"/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J442"/>
          <cell r="K442"/>
          <cell r="L442"/>
          <cell r="M442"/>
          <cell r="N442"/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K443"/>
          <cell r="L443" t="str">
            <v/>
          </cell>
          <cell r="M443"/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K444"/>
          <cell r="L444" t="str">
            <v/>
          </cell>
          <cell r="M444"/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J445"/>
          <cell r="K445"/>
          <cell r="L445"/>
          <cell r="M445"/>
          <cell r="N445"/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K446"/>
          <cell r="L446" t="str">
            <v/>
          </cell>
          <cell r="M446"/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  <cell r="J447"/>
          <cell r="K447"/>
          <cell r="L447"/>
          <cell r="M447"/>
          <cell r="N447"/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K448"/>
          <cell r="L448" t="str">
            <v/>
          </cell>
          <cell r="M448"/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K449"/>
          <cell r="L449" t="str">
            <v/>
          </cell>
          <cell r="M449"/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  <cell r="J450"/>
          <cell r="K450"/>
          <cell r="L450"/>
          <cell r="M450"/>
          <cell r="N450"/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K451"/>
          <cell r="L451" t="str">
            <v/>
          </cell>
          <cell r="M451"/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K452"/>
          <cell r="L452" t="str">
            <v/>
          </cell>
          <cell r="M452"/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  <cell r="J453"/>
          <cell r="K453"/>
          <cell r="L453"/>
          <cell r="M453"/>
          <cell r="N453"/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  <cell r="J454"/>
          <cell r="K454"/>
          <cell r="L454"/>
          <cell r="M454"/>
          <cell r="N454"/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K455"/>
          <cell r="L455" t="str">
            <v/>
          </cell>
          <cell r="M455"/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  <cell r="J456"/>
          <cell r="K456"/>
          <cell r="L456"/>
          <cell r="M456"/>
          <cell r="N456"/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K457"/>
          <cell r="L457" t="str">
            <v/>
          </cell>
          <cell r="M457"/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  <cell r="J458"/>
          <cell r="K458"/>
          <cell r="L458"/>
          <cell r="M458"/>
          <cell r="N458"/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K459"/>
          <cell r="L459" t="str">
            <v/>
          </cell>
          <cell r="M459"/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K460"/>
          <cell r="L460" t="str">
            <v/>
          </cell>
          <cell r="M460"/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K461"/>
          <cell r="L461" t="str">
            <v/>
          </cell>
          <cell r="M461"/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  <cell r="J462"/>
          <cell r="K462"/>
          <cell r="L462"/>
          <cell r="M462"/>
          <cell r="N462"/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  <cell r="J463"/>
          <cell r="K463"/>
          <cell r="L463"/>
          <cell r="M463"/>
          <cell r="N463"/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K464"/>
          <cell r="L464" t="str">
            <v/>
          </cell>
          <cell r="M464"/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K465"/>
          <cell r="L465" t="str">
            <v/>
          </cell>
          <cell r="M465"/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K466"/>
          <cell r="L466" t="str">
            <v>no PM, JFN, TCN, Ion, PN, SS, Agr, Sp</v>
          </cell>
          <cell r="M466"/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  <cell r="J467"/>
          <cell r="K467"/>
          <cell r="L467"/>
          <cell r="M467"/>
          <cell r="N467"/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K468"/>
          <cell r="L468" t="str">
            <v/>
          </cell>
          <cell r="M468"/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K469"/>
          <cell r="L469" t="str">
            <v/>
          </cell>
          <cell r="M469"/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K470"/>
          <cell r="L470" t="str">
            <v/>
          </cell>
          <cell r="M470"/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K471"/>
          <cell r="L471" t="str">
            <v/>
          </cell>
          <cell r="M471"/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K472"/>
          <cell r="L472" t="str">
            <v/>
          </cell>
          <cell r="M472"/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K473"/>
          <cell r="L473" t="str">
            <v/>
          </cell>
          <cell r="M473"/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K474"/>
          <cell r="L474" t="str">
            <v/>
          </cell>
          <cell r="M474"/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K475"/>
          <cell r="L475" t="str">
            <v/>
          </cell>
          <cell r="M475"/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J476"/>
          <cell r="K476"/>
          <cell r="L476"/>
          <cell r="M476"/>
          <cell r="N476"/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J477"/>
          <cell r="K477"/>
          <cell r="L477"/>
          <cell r="M477"/>
          <cell r="N477"/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J478"/>
          <cell r="K478"/>
          <cell r="L478"/>
          <cell r="M478"/>
          <cell r="N478"/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K479"/>
          <cell r="L479" t="str">
            <v/>
          </cell>
          <cell r="M479"/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K480"/>
          <cell r="L480" t="str">
            <v/>
          </cell>
          <cell r="M480"/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J481"/>
          <cell r="K481"/>
          <cell r="L481"/>
          <cell r="M481"/>
          <cell r="N481"/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J482"/>
          <cell r="K482"/>
          <cell r="L482"/>
          <cell r="M482"/>
          <cell r="N482"/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J483"/>
          <cell r="K483"/>
          <cell r="L483"/>
          <cell r="M483"/>
          <cell r="N483"/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K484"/>
          <cell r="L484" t="str">
            <v/>
          </cell>
          <cell r="M484"/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J485"/>
          <cell r="K485"/>
          <cell r="L485"/>
          <cell r="M485"/>
          <cell r="N485"/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K486"/>
          <cell r="L486" t="str">
            <v/>
          </cell>
          <cell r="M486"/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K487"/>
          <cell r="L487" t="str">
            <v/>
          </cell>
          <cell r="M487"/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K488"/>
          <cell r="L488" t="str">
            <v/>
          </cell>
          <cell r="M488"/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K489"/>
          <cell r="L489" t="str">
            <v/>
          </cell>
          <cell r="M489"/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K490"/>
          <cell r="L490" t="str">
            <v/>
          </cell>
          <cell r="M490"/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K491"/>
          <cell r="L491" t="str">
            <v/>
          </cell>
          <cell r="M491"/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K492"/>
          <cell r="L492" t="str">
            <v/>
          </cell>
          <cell r="M492"/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K493"/>
          <cell r="L493" t="str">
            <v/>
          </cell>
          <cell r="M493"/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K494"/>
          <cell r="L494" t="str">
            <v/>
          </cell>
          <cell r="M494"/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J495"/>
          <cell r="K495"/>
          <cell r="L495"/>
          <cell r="M495"/>
          <cell r="N495"/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K496"/>
          <cell r="L496" t="str">
            <v/>
          </cell>
          <cell r="M496"/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K497"/>
          <cell r="L497" t="str">
            <v/>
          </cell>
          <cell r="M497"/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K498"/>
          <cell r="L498" t="str">
            <v/>
          </cell>
          <cell r="M498"/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K499"/>
          <cell r="L499" t="str">
            <v/>
          </cell>
          <cell r="M499"/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K500"/>
          <cell r="L500" t="str">
            <v/>
          </cell>
          <cell r="M500"/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  <cell r="J501"/>
          <cell r="K501"/>
          <cell r="L501"/>
          <cell r="M501"/>
          <cell r="N501"/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  <cell r="J502"/>
          <cell r="K502"/>
          <cell r="L502"/>
          <cell r="M502"/>
          <cell r="N502"/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K503"/>
          <cell r="L503" t="str">
            <v/>
          </cell>
          <cell r="M503"/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K504"/>
          <cell r="L504" t="str">
            <v/>
          </cell>
          <cell r="M504"/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K505"/>
          <cell r="L505" t="str">
            <v/>
          </cell>
          <cell r="M505"/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K506"/>
          <cell r="L506" t="str">
            <v/>
          </cell>
          <cell r="M506"/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J507"/>
          <cell r="K507"/>
          <cell r="L507"/>
          <cell r="M507"/>
          <cell r="N507"/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L508"/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L509"/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K510"/>
          <cell r="L510" t="str">
            <v/>
          </cell>
          <cell r="M510"/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K511"/>
          <cell r="L511" t="str">
            <v/>
          </cell>
          <cell r="M511"/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K512"/>
          <cell r="L512" t="str">
            <v/>
          </cell>
          <cell r="M512"/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K513"/>
          <cell r="L513" t="str">
            <v/>
          </cell>
          <cell r="M513"/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K514"/>
          <cell r="L514" t="str">
            <v/>
          </cell>
          <cell r="M514"/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K515"/>
          <cell r="L515" t="str">
            <v/>
          </cell>
          <cell r="M515"/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K516"/>
          <cell r="L516" t="str">
            <v/>
          </cell>
          <cell r="M516"/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K517"/>
          <cell r="L517" t="str">
            <v/>
          </cell>
          <cell r="M517"/>
          <cell r="N517" t="str">
            <v/>
          </cell>
          <cell r="O517" t="e">
            <v>#DIV/0!</v>
          </cell>
          <cell r="P517"/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K518"/>
          <cell r="L518" t="str">
            <v/>
          </cell>
          <cell r="M518"/>
          <cell r="N518" t="str">
            <v/>
          </cell>
          <cell r="O518" t="e">
            <v>#DIV/0!</v>
          </cell>
          <cell r="P518"/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K519"/>
          <cell r="L519" t="str">
            <v>no PM, JFN, TCN, Ion, PN, SS, Agr, Sp</v>
          </cell>
          <cell r="M519"/>
          <cell r="N519" t="str">
            <v/>
          </cell>
          <cell r="O519" t="e">
            <v>#DIV/0!</v>
          </cell>
          <cell r="P519"/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K520"/>
          <cell r="L520" t="str">
            <v/>
          </cell>
          <cell r="M520"/>
          <cell r="N520" t="str">
            <v/>
          </cell>
          <cell r="O520" t="e">
            <v>#DIV/0!</v>
          </cell>
          <cell r="P520"/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L521"/>
          <cell r="M521">
            <v>60000</v>
          </cell>
          <cell r="N521" t="str">
            <v/>
          </cell>
          <cell r="O521">
            <v>1.3333333333333333E-3</v>
          </cell>
          <cell r="P521"/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K522"/>
          <cell r="L522" t="str">
            <v/>
          </cell>
          <cell r="M522"/>
          <cell r="N522" t="str">
            <v/>
          </cell>
          <cell r="O522" t="e">
            <v>#DIV/0!</v>
          </cell>
          <cell r="P522"/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K523"/>
          <cell r="L523" t="str">
            <v/>
          </cell>
          <cell r="M523"/>
          <cell r="N523" t="str">
            <v/>
          </cell>
          <cell r="O523" t="e">
            <v>#DIV/0!</v>
          </cell>
          <cell r="P523"/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K524"/>
          <cell r="L524" t="str">
            <v/>
          </cell>
          <cell r="M524"/>
          <cell r="N524" t="str">
            <v/>
          </cell>
          <cell r="O524" t="e">
            <v>#DIV/0!</v>
          </cell>
          <cell r="P524"/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K525"/>
          <cell r="L525" t="str">
            <v/>
          </cell>
          <cell r="M525"/>
          <cell r="N525" t="str">
            <v/>
          </cell>
          <cell r="O525" t="e">
            <v>#DIV/0!</v>
          </cell>
          <cell r="P525"/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K526"/>
          <cell r="L526" t="str">
            <v/>
          </cell>
          <cell r="M526"/>
          <cell r="N526" t="str">
            <v/>
          </cell>
          <cell r="O526" t="e">
            <v>#DIV/0!</v>
          </cell>
          <cell r="P526"/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K527"/>
          <cell r="L527" t="str">
            <v/>
          </cell>
          <cell r="M527"/>
          <cell r="N527" t="str">
            <v/>
          </cell>
          <cell r="O527" t="e">
            <v>#DIV/0!</v>
          </cell>
          <cell r="P527"/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K528"/>
          <cell r="L528" t="str">
            <v/>
          </cell>
          <cell r="M528"/>
          <cell r="N528" t="str">
            <v/>
          </cell>
          <cell r="O528" t="e">
            <v>#DIV/0!</v>
          </cell>
          <cell r="P528"/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K529"/>
          <cell r="L529" t="str">
            <v/>
          </cell>
          <cell r="M529"/>
          <cell r="N529" t="str">
            <v/>
          </cell>
          <cell r="O529" t="e">
            <v>#DIV/0!</v>
          </cell>
          <cell r="P529"/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K530"/>
          <cell r="L530" t="str">
            <v/>
          </cell>
          <cell r="M530"/>
          <cell r="N530" t="str">
            <v/>
          </cell>
          <cell r="O530" t="e">
            <v>#DIV/0!</v>
          </cell>
          <cell r="P530"/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K531"/>
          <cell r="L531" t="str">
            <v/>
          </cell>
          <cell r="M531"/>
          <cell r="N531" t="str">
            <v/>
          </cell>
          <cell r="O531" t="e">
            <v>#DIV/0!</v>
          </cell>
          <cell r="P531"/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K532"/>
          <cell r="L532" t="str">
            <v/>
          </cell>
          <cell r="M532"/>
          <cell r="N532" t="str">
            <v/>
          </cell>
          <cell r="O532" t="e">
            <v>#DIV/0!</v>
          </cell>
          <cell r="P532"/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K533"/>
          <cell r="L533" t="str">
            <v/>
          </cell>
          <cell r="M533"/>
          <cell r="N533" t="str">
            <v/>
          </cell>
          <cell r="O533" t="e">
            <v>#DIV/0!</v>
          </cell>
          <cell r="P533"/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K534"/>
          <cell r="L534" t="str">
            <v/>
          </cell>
          <cell r="M534"/>
          <cell r="N534" t="str">
            <v/>
          </cell>
          <cell r="O534" t="e">
            <v>#DIV/0!</v>
          </cell>
          <cell r="P534"/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K535"/>
          <cell r="L535" t="str">
            <v/>
          </cell>
          <cell r="M535"/>
          <cell r="N535" t="str">
            <v/>
          </cell>
          <cell r="O535" t="e">
            <v>#DIV/0!</v>
          </cell>
          <cell r="P535"/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L536"/>
          <cell r="M536">
            <v>5200</v>
          </cell>
          <cell r="N536" t="str">
            <v/>
          </cell>
          <cell r="O536">
            <v>1.9230769230769232E-3</v>
          </cell>
          <cell r="P536"/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J537"/>
          <cell r="K537"/>
          <cell r="L537"/>
          <cell r="M537"/>
          <cell r="N537"/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  <cell r="J538"/>
          <cell r="K538"/>
          <cell r="L538"/>
          <cell r="M538"/>
          <cell r="N538"/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K539"/>
          <cell r="L539" t="str">
            <v/>
          </cell>
          <cell r="M539"/>
          <cell r="N539" t="str">
            <v/>
          </cell>
          <cell r="O539" t="e">
            <v>#DIV/0!</v>
          </cell>
          <cell r="P539"/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K540"/>
          <cell r="L540" t="str">
            <v/>
          </cell>
          <cell r="M540"/>
          <cell r="N540" t="str">
            <v/>
          </cell>
          <cell r="O540" t="e">
            <v>#DIV/0!</v>
          </cell>
          <cell r="P540"/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  <cell r="J541"/>
          <cell r="K541"/>
          <cell r="L541"/>
          <cell r="M541"/>
          <cell r="N541"/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K542"/>
          <cell r="L542" t="str">
            <v/>
          </cell>
          <cell r="M542"/>
          <cell r="N542" t="str">
            <v/>
          </cell>
          <cell r="O542" t="e">
            <v>#DIV/0!</v>
          </cell>
          <cell r="P542"/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K543"/>
          <cell r="L543" t="str">
            <v/>
          </cell>
          <cell r="M543"/>
          <cell r="N543" t="str">
            <v/>
          </cell>
          <cell r="O543" t="e">
            <v>#DIV/0!</v>
          </cell>
          <cell r="P543"/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K544"/>
          <cell r="L544" t="str">
            <v/>
          </cell>
          <cell r="M544"/>
          <cell r="N544" t="str">
            <v/>
          </cell>
          <cell r="O544" t="e">
            <v>#DIV/0!</v>
          </cell>
          <cell r="P544"/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K545"/>
          <cell r="L545" t="str">
            <v/>
          </cell>
          <cell r="M545"/>
          <cell r="N545" t="str">
            <v/>
          </cell>
          <cell r="O545" t="e">
            <v>#DIV/0!</v>
          </cell>
          <cell r="P545"/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  <cell r="J546"/>
          <cell r="K546"/>
          <cell r="L546"/>
          <cell r="M546"/>
          <cell r="N546"/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K547"/>
          <cell r="L547" t="str">
            <v/>
          </cell>
          <cell r="M547"/>
          <cell r="N547" t="str">
            <v/>
          </cell>
          <cell r="O547" t="e">
            <v>#DIV/0!</v>
          </cell>
          <cell r="P547"/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K548"/>
          <cell r="L548" t="str">
            <v/>
          </cell>
          <cell r="M548"/>
          <cell r="N548" t="str">
            <v/>
          </cell>
          <cell r="O548" t="e">
            <v>#DIV/0!</v>
          </cell>
          <cell r="P548"/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K549"/>
          <cell r="L549" t="str">
            <v/>
          </cell>
          <cell r="M549"/>
          <cell r="N549" t="str">
            <v/>
          </cell>
          <cell r="O549" t="e">
            <v>#DIV/0!</v>
          </cell>
          <cell r="P549"/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K550"/>
          <cell r="L550" t="str">
            <v/>
          </cell>
          <cell r="M550"/>
          <cell r="N550" t="str">
            <v/>
          </cell>
          <cell r="O550" t="e">
            <v>#DIV/0!</v>
          </cell>
          <cell r="P550"/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  <cell r="J551"/>
          <cell r="K551"/>
          <cell r="L551"/>
          <cell r="M551"/>
          <cell r="N551"/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K552"/>
          <cell r="L552" t="str">
            <v/>
          </cell>
          <cell r="M552"/>
          <cell r="N552" t="str">
            <v/>
          </cell>
          <cell r="O552" t="e">
            <v>#DIV/0!</v>
          </cell>
          <cell r="P552"/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K553"/>
          <cell r="L553" t="str">
            <v/>
          </cell>
          <cell r="M553"/>
          <cell r="N553" t="str">
            <v/>
          </cell>
          <cell r="O553" t="e">
            <v>#DIV/0!</v>
          </cell>
          <cell r="P553"/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K554"/>
          <cell r="L554" t="str">
            <v/>
          </cell>
          <cell r="M554"/>
          <cell r="N554" t="str">
            <v/>
          </cell>
          <cell r="O554" t="e">
            <v>#DIV/0!</v>
          </cell>
          <cell r="P554"/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K555"/>
          <cell r="L555" t="str">
            <v/>
          </cell>
          <cell r="M555"/>
          <cell r="N555" t="str">
            <v/>
          </cell>
          <cell r="O555" t="e">
            <v>#DIV/0!</v>
          </cell>
          <cell r="P555"/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K556"/>
          <cell r="L556" t="str">
            <v/>
          </cell>
          <cell r="M556"/>
          <cell r="N556" t="str">
            <v/>
          </cell>
          <cell r="O556" t="e">
            <v>#DIV/0!</v>
          </cell>
          <cell r="P556"/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K557"/>
          <cell r="L557" t="str">
            <v/>
          </cell>
          <cell r="M557"/>
          <cell r="N557" t="str">
            <v/>
          </cell>
          <cell r="O557" t="e">
            <v>#DIV/0!</v>
          </cell>
          <cell r="P557"/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K558"/>
          <cell r="L558" t="str">
            <v/>
          </cell>
          <cell r="M558"/>
          <cell r="N558" t="str">
            <v/>
          </cell>
          <cell r="O558" t="e">
            <v>#DIV/0!</v>
          </cell>
          <cell r="P558"/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K559"/>
          <cell r="L559" t="str">
            <v/>
          </cell>
          <cell r="M559"/>
          <cell r="N559" t="str">
            <v/>
          </cell>
          <cell r="O559" t="e">
            <v>#DIV/0!</v>
          </cell>
          <cell r="P559"/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K560"/>
          <cell r="L560" t="str">
            <v/>
          </cell>
          <cell r="M560"/>
          <cell r="N560" t="str">
            <v/>
          </cell>
          <cell r="O560" t="e">
            <v>#DIV/0!</v>
          </cell>
          <cell r="P560"/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  <cell r="J561"/>
          <cell r="K561"/>
          <cell r="L561"/>
          <cell r="M561"/>
          <cell r="N561"/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  <cell r="J562"/>
          <cell r="K562"/>
          <cell r="L562"/>
          <cell r="M562"/>
          <cell r="N562"/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K563"/>
          <cell r="L563" t="str">
            <v/>
          </cell>
          <cell r="M563"/>
          <cell r="N563" t="str">
            <v/>
          </cell>
          <cell r="O563" t="e">
            <v>#DIV/0!</v>
          </cell>
          <cell r="P563"/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  <cell r="J564"/>
          <cell r="K564"/>
          <cell r="L564"/>
          <cell r="M564"/>
          <cell r="N564"/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  <cell r="J565"/>
          <cell r="K565"/>
          <cell r="L565"/>
          <cell r="M565"/>
          <cell r="N565"/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  <cell r="J566"/>
          <cell r="K566"/>
          <cell r="L566"/>
          <cell r="M566"/>
          <cell r="N566"/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  <cell r="J567"/>
          <cell r="K567"/>
          <cell r="L567"/>
          <cell r="M567"/>
          <cell r="N567"/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K568"/>
          <cell r="L568" t="str">
            <v/>
          </cell>
          <cell r="M568"/>
          <cell r="N568" t="str">
            <v/>
          </cell>
          <cell r="O568" t="e">
            <v>#DIV/0!</v>
          </cell>
          <cell r="P568"/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K569"/>
          <cell r="L569" t="str">
            <v/>
          </cell>
          <cell r="M569"/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K570"/>
          <cell r="L570" t="str">
            <v/>
          </cell>
          <cell r="M570"/>
          <cell r="N570" t="str">
            <v/>
          </cell>
          <cell r="O570" t="e">
            <v>#DIV/0!</v>
          </cell>
          <cell r="P570"/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  <cell r="J571"/>
          <cell r="K571"/>
          <cell r="L571"/>
          <cell r="M571"/>
          <cell r="N571"/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  <cell r="J572"/>
          <cell r="K572"/>
          <cell r="L572"/>
          <cell r="M572"/>
          <cell r="N572"/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K573"/>
          <cell r="L573" t="str">
            <v/>
          </cell>
          <cell r="M573"/>
          <cell r="N573" t="str">
            <v/>
          </cell>
          <cell r="O573" t="e">
            <v>#DIV/0!</v>
          </cell>
          <cell r="P573"/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K574"/>
          <cell r="L574" t="str">
            <v/>
          </cell>
          <cell r="M574"/>
          <cell r="N574" t="str">
            <v/>
          </cell>
          <cell r="O574" t="e">
            <v>#DIV/0!</v>
          </cell>
          <cell r="P574"/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  <cell r="J575"/>
          <cell r="K575"/>
          <cell r="L575"/>
          <cell r="M575"/>
          <cell r="N575"/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K576"/>
          <cell r="L576" t="str">
            <v/>
          </cell>
          <cell r="M576"/>
          <cell r="N576" t="str">
            <v/>
          </cell>
          <cell r="O576" t="e">
            <v>#DIV/0!</v>
          </cell>
          <cell r="P576"/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  <cell r="J577"/>
          <cell r="K577"/>
          <cell r="L577"/>
          <cell r="M577"/>
          <cell r="N577"/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  <cell r="J578"/>
          <cell r="K578"/>
          <cell r="L578"/>
          <cell r="M578"/>
          <cell r="N578"/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K579"/>
          <cell r="L579" t="str">
            <v/>
          </cell>
          <cell r="M579"/>
          <cell r="N579" t="str">
            <v/>
          </cell>
          <cell r="O579" t="e">
            <v>#DIV/0!</v>
          </cell>
          <cell r="P579"/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K580"/>
          <cell r="L580" t="str">
            <v/>
          </cell>
          <cell r="M580"/>
          <cell r="N580" t="str">
            <v/>
          </cell>
          <cell r="O580" t="e">
            <v>#DIV/0!</v>
          </cell>
          <cell r="P580"/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K581"/>
          <cell r="L581" t="str">
            <v/>
          </cell>
          <cell r="M581"/>
          <cell r="N581" t="str">
            <v/>
          </cell>
          <cell r="O581" t="e">
            <v>#DIV/0!</v>
          </cell>
          <cell r="P581"/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  <cell r="J582"/>
          <cell r="K582"/>
          <cell r="L582"/>
          <cell r="M582"/>
          <cell r="N582"/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K583"/>
          <cell r="L583" t="str">
            <v/>
          </cell>
          <cell r="M583"/>
          <cell r="N583" t="str">
            <v/>
          </cell>
          <cell r="O583" t="e">
            <v>#DIV/0!</v>
          </cell>
          <cell r="P583"/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K584"/>
          <cell r="L584" t="str">
            <v/>
          </cell>
          <cell r="M584"/>
          <cell r="N584" t="str">
            <v/>
          </cell>
          <cell r="O584" t="e">
            <v>#DIV/0!</v>
          </cell>
          <cell r="P584"/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K585"/>
          <cell r="L585" t="str">
            <v/>
          </cell>
          <cell r="M585"/>
          <cell r="N585" t="str">
            <v/>
          </cell>
          <cell r="O585" t="e">
            <v>#DIV/0!</v>
          </cell>
          <cell r="P585"/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K586"/>
          <cell r="L586" t="str">
            <v/>
          </cell>
          <cell r="M586"/>
          <cell r="N586" t="str">
            <v/>
          </cell>
          <cell r="O586" t="e">
            <v>#DIV/0!</v>
          </cell>
          <cell r="P586"/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  <cell r="J587"/>
          <cell r="K587"/>
          <cell r="L587"/>
          <cell r="M587"/>
          <cell r="N587"/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  <cell r="J588"/>
          <cell r="K588"/>
          <cell r="L588"/>
          <cell r="M588"/>
          <cell r="N588"/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J589"/>
          <cell r="K589"/>
          <cell r="L589"/>
          <cell r="M589"/>
          <cell r="N589"/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  <cell r="J590"/>
          <cell r="K590"/>
          <cell r="L590"/>
          <cell r="M590"/>
          <cell r="N590"/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K591"/>
          <cell r="L591" t="str">
            <v/>
          </cell>
          <cell r="M591"/>
          <cell r="N591" t="str">
            <v/>
          </cell>
          <cell r="O591" t="e">
            <v>#DIV/0!</v>
          </cell>
          <cell r="P591"/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  <cell r="J592"/>
          <cell r="K592"/>
          <cell r="L592"/>
          <cell r="M592"/>
          <cell r="N592"/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  <cell r="J593"/>
          <cell r="K593"/>
          <cell r="L593"/>
          <cell r="M593"/>
          <cell r="N593"/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  <cell r="J594"/>
          <cell r="K594"/>
          <cell r="L594"/>
          <cell r="M594"/>
          <cell r="N594"/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  <cell r="J595"/>
          <cell r="K595"/>
          <cell r="L595"/>
          <cell r="M595"/>
          <cell r="N595"/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K596"/>
          <cell r="L596" t="str">
            <v/>
          </cell>
          <cell r="M596"/>
          <cell r="N596" t="str">
            <v/>
          </cell>
          <cell r="O596" t="e">
            <v>#DIV/0!</v>
          </cell>
          <cell r="P596"/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  <cell r="J597"/>
          <cell r="K597"/>
          <cell r="L597"/>
          <cell r="M597"/>
          <cell r="N597"/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K598"/>
          <cell r="L598" t="str">
            <v/>
          </cell>
          <cell r="M598"/>
          <cell r="N598" t="str">
            <v/>
          </cell>
          <cell r="O598" t="e">
            <v>#DIV/0!</v>
          </cell>
          <cell r="P598"/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K599"/>
          <cell r="L599" t="str">
            <v/>
          </cell>
          <cell r="M599"/>
          <cell r="N599" t="str">
            <v/>
          </cell>
          <cell r="O599" t="e">
            <v>#DIV/0!</v>
          </cell>
          <cell r="P599"/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K600"/>
          <cell r="L600" t="str">
            <v/>
          </cell>
          <cell r="M600"/>
          <cell r="N600" t="str">
            <v/>
          </cell>
          <cell r="O600" t="e">
            <v>#DIV/0!</v>
          </cell>
          <cell r="P600"/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K601"/>
          <cell r="L601" t="str">
            <v/>
          </cell>
          <cell r="M601"/>
          <cell r="N601" t="str">
            <v/>
          </cell>
          <cell r="O601" t="e">
            <v>#DIV/0!</v>
          </cell>
          <cell r="P601"/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K602"/>
          <cell r="L602" t="str">
            <v/>
          </cell>
          <cell r="M602"/>
          <cell r="N602" t="str">
            <v/>
          </cell>
          <cell r="O602" t="e">
            <v>#DIV/0!</v>
          </cell>
          <cell r="P602"/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L603"/>
          <cell r="M603">
            <v>7500</v>
          </cell>
          <cell r="N603" t="str">
            <v/>
          </cell>
          <cell r="O603">
            <v>8.0000000000000004E-4</v>
          </cell>
          <cell r="P603"/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K604"/>
          <cell r="L604" t="str">
            <v/>
          </cell>
          <cell r="M604"/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K605"/>
          <cell r="L605" t="str">
            <v/>
          </cell>
          <cell r="M605"/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K606"/>
          <cell r="L606" t="str">
            <v>no PM, JFN, TCN, Ion, PN, SS, Agr, Sp</v>
          </cell>
          <cell r="M606"/>
          <cell r="N606" t="str">
            <v/>
          </cell>
          <cell r="O606" t="e">
            <v>#DIV/0!</v>
          </cell>
          <cell r="P606"/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K607"/>
          <cell r="L607" t="str">
            <v/>
          </cell>
          <cell r="M607"/>
          <cell r="N607" t="str">
            <v/>
          </cell>
          <cell r="O607" t="e">
            <v>#DIV/0!</v>
          </cell>
          <cell r="P607"/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  <cell r="J608"/>
          <cell r="K608"/>
          <cell r="L608"/>
          <cell r="M608"/>
          <cell r="N608"/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K609"/>
          <cell r="L609" t="str">
            <v/>
          </cell>
          <cell r="M609"/>
          <cell r="N609" t="str">
            <v/>
          </cell>
          <cell r="O609" t="e">
            <v>#DIV/0!</v>
          </cell>
          <cell r="P609"/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  <cell r="J610"/>
          <cell r="K610"/>
          <cell r="L610"/>
          <cell r="M610"/>
          <cell r="N610"/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  <cell r="J611"/>
          <cell r="K611"/>
          <cell r="L611"/>
          <cell r="M611"/>
          <cell r="N611"/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  <cell r="J612"/>
          <cell r="K612"/>
          <cell r="L612"/>
          <cell r="M612"/>
          <cell r="N612"/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  <cell r="J613"/>
          <cell r="K613"/>
          <cell r="L613"/>
          <cell r="M613"/>
          <cell r="N613"/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  <cell r="J614"/>
          <cell r="K614"/>
          <cell r="L614"/>
          <cell r="M614"/>
          <cell r="N614"/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K615"/>
          <cell r="L615" t="str">
            <v/>
          </cell>
          <cell r="M615"/>
          <cell r="N615" t="str">
            <v/>
          </cell>
          <cell r="O615" t="e">
            <v>#DIV/0!</v>
          </cell>
          <cell r="P615"/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K616"/>
          <cell r="L616" t="str">
            <v/>
          </cell>
          <cell r="M616"/>
          <cell r="N616" t="str">
            <v/>
          </cell>
          <cell r="O616" t="e">
            <v>#DIV/0!</v>
          </cell>
          <cell r="P616"/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  <cell r="J617"/>
          <cell r="K617"/>
          <cell r="L617"/>
          <cell r="M617"/>
          <cell r="N617"/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  <cell r="J618"/>
          <cell r="K618"/>
          <cell r="L618"/>
          <cell r="M618"/>
          <cell r="N618"/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  <cell r="J619"/>
          <cell r="K619"/>
          <cell r="L619"/>
          <cell r="M619"/>
          <cell r="N619"/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K620"/>
          <cell r="L620" t="str">
            <v/>
          </cell>
          <cell r="M620"/>
          <cell r="N620" t="str">
            <v/>
          </cell>
          <cell r="O620" t="e">
            <v>#DIV/0!</v>
          </cell>
          <cell r="P620"/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  <cell r="J621"/>
          <cell r="K621"/>
          <cell r="L621"/>
          <cell r="M621"/>
          <cell r="N621"/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K622"/>
          <cell r="L622" t="str">
            <v/>
          </cell>
          <cell r="M622"/>
          <cell r="N622" t="str">
            <v/>
          </cell>
          <cell r="O622" t="e">
            <v>#DIV/0!</v>
          </cell>
          <cell r="P622"/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L623"/>
          <cell r="M623">
            <v>20000</v>
          </cell>
          <cell r="N623" t="str">
            <v/>
          </cell>
          <cell r="O623">
            <v>2E-3</v>
          </cell>
          <cell r="P623"/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K624"/>
          <cell r="L624" t="str">
            <v/>
          </cell>
          <cell r="M624"/>
          <cell r="N624" t="str">
            <v/>
          </cell>
          <cell r="O624" t="e">
            <v>#DIV/0!</v>
          </cell>
          <cell r="P624"/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K625"/>
          <cell r="L625" t="str">
            <v/>
          </cell>
          <cell r="M625"/>
          <cell r="N625" t="str">
            <v/>
          </cell>
          <cell r="O625" t="e">
            <v>#DIV/0!</v>
          </cell>
          <cell r="P625"/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K626"/>
          <cell r="L626" t="str">
            <v/>
          </cell>
          <cell r="M626"/>
          <cell r="N626" t="str">
            <v/>
          </cell>
          <cell r="O626" t="e">
            <v>#DIV/0!</v>
          </cell>
          <cell r="P626"/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K627"/>
          <cell r="L627" t="str">
            <v/>
          </cell>
          <cell r="M627"/>
          <cell r="N627" t="str">
            <v/>
          </cell>
          <cell r="O627" t="e">
            <v>#DIV/0!</v>
          </cell>
          <cell r="P627"/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K628"/>
          <cell r="L628" t="str">
            <v/>
          </cell>
          <cell r="M628"/>
          <cell r="N628" t="str">
            <v/>
          </cell>
          <cell r="O628" t="e">
            <v>#DIV/0!</v>
          </cell>
          <cell r="P628"/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  <cell r="J629"/>
          <cell r="K629"/>
          <cell r="L629"/>
          <cell r="M629"/>
          <cell r="N629"/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  <cell r="J630"/>
          <cell r="K630"/>
          <cell r="L630"/>
          <cell r="M630"/>
          <cell r="N630"/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K631"/>
          <cell r="L631" t="str">
            <v/>
          </cell>
          <cell r="M631"/>
          <cell r="N631" t="str">
            <v/>
          </cell>
          <cell r="O631" t="e">
            <v>#DIV/0!</v>
          </cell>
          <cell r="P631"/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K632"/>
          <cell r="L632" t="str">
            <v/>
          </cell>
          <cell r="M632"/>
          <cell r="N632" t="str">
            <v/>
          </cell>
          <cell r="O632" t="e">
            <v>#DIV/0!</v>
          </cell>
          <cell r="P632"/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  <cell r="J633"/>
          <cell r="K633"/>
          <cell r="L633"/>
          <cell r="M633"/>
          <cell r="N633"/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  <cell r="J634"/>
          <cell r="K634"/>
          <cell r="L634"/>
          <cell r="M634"/>
          <cell r="N634"/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K635"/>
          <cell r="L635" t="str">
            <v/>
          </cell>
          <cell r="M635"/>
          <cell r="N635" t="str">
            <v/>
          </cell>
          <cell r="O635" t="e">
            <v>#DIV/0!</v>
          </cell>
          <cell r="P635"/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  <cell r="J636"/>
          <cell r="K636"/>
          <cell r="L636"/>
          <cell r="M636"/>
          <cell r="N636"/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K637"/>
          <cell r="L637" t="str">
            <v/>
          </cell>
          <cell r="M637"/>
          <cell r="N637" t="str">
            <v/>
          </cell>
          <cell r="O637" t="e">
            <v>#DIV/0!</v>
          </cell>
          <cell r="P637"/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  <cell r="J638"/>
          <cell r="K638"/>
          <cell r="L638"/>
          <cell r="M638"/>
          <cell r="N638"/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K639"/>
          <cell r="L639" t="str">
            <v/>
          </cell>
          <cell r="M639"/>
          <cell r="N639" t="str">
            <v/>
          </cell>
          <cell r="O639" t="e">
            <v>#DIV/0!</v>
          </cell>
          <cell r="P639"/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K640"/>
          <cell r="L640" t="str">
            <v/>
          </cell>
          <cell r="M640"/>
          <cell r="N640" t="str">
            <v/>
          </cell>
          <cell r="O640" t="e">
            <v>#DIV/0!</v>
          </cell>
          <cell r="P640"/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K641"/>
          <cell r="L641" t="str">
            <v/>
          </cell>
          <cell r="M641"/>
          <cell r="N641" t="str">
            <v/>
          </cell>
          <cell r="O641" t="e">
            <v>#DIV/0!</v>
          </cell>
          <cell r="P641"/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K642"/>
          <cell r="L642" t="str">
            <v/>
          </cell>
          <cell r="M642"/>
          <cell r="N642" t="str">
            <v/>
          </cell>
          <cell r="O642" t="e">
            <v>#DIV/0!</v>
          </cell>
          <cell r="P642"/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K643"/>
          <cell r="L643" t="str">
            <v/>
          </cell>
          <cell r="M643"/>
          <cell r="N643" t="str">
            <v/>
          </cell>
          <cell r="O643" t="e">
            <v>#DIV/0!</v>
          </cell>
          <cell r="P643"/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  <cell r="J644"/>
          <cell r="K644"/>
          <cell r="L644"/>
          <cell r="M644"/>
          <cell r="N644"/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K645"/>
          <cell r="L645" t="str">
            <v/>
          </cell>
          <cell r="M645"/>
          <cell r="N645" t="str">
            <v/>
          </cell>
          <cell r="O645" t="e">
            <v>#DIV/0!</v>
          </cell>
          <cell r="P645"/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K646"/>
          <cell r="L646" t="str">
            <v/>
          </cell>
          <cell r="M646"/>
          <cell r="N646" t="str">
            <v/>
          </cell>
          <cell r="O646" t="e">
            <v>#DIV/0!</v>
          </cell>
          <cell r="P646"/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  <cell r="J647"/>
          <cell r="K647"/>
          <cell r="L647"/>
          <cell r="M647"/>
          <cell r="N647"/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K648"/>
          <cell r="L648" t="str">
            <v/>
          </cell>
          <cell r="M648"/>
          <cell r="N648" t="str">
            <v/>
          </cell>
          <cell r="O648" t="e">
            <v>#DIV/0!</v>
          </cell>
          <cell r="P648"/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K649"/>
          <cell r="L649" t="str">
            <v/>
          </cell>
          <cell r="M649"/>
          <cell r="N649" t="str">
            <v/>
          </cell>
          <cell r="O649" t="e">
            <v>#DIV/0!</v>
          </cell>
          <cell r="P649"/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K650"/>
          <cell r="L650" t="str">
            <v/>
          </cell>
          <cell r="M650"/>
          <cell r="N650" t="str">
            <v/>
          </cell>
          <cell r="O650" t="e">
            <v>#DIV/0!</v>
          </cell>
          <cell r="P650"/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  <cell r="J651"/>
          <cell r="K651"/>
          <cell r="L651"/>
          <cell r="M651"/>
          <cell r="N651"/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K652"/>
          <cell r="L652" t="str">
            <v/>
          </cell>
          <cell r="M652"/>
          <cell r="N652" t="str">
            <v/>
          </cell>
          <cell r="O652" t="e">
            <v>#DIV/0!</v>
          </cell>
          <cell r="P652"/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  <cell r="J653"/>
          <cell r="K653"/>
          <cell r="L653"/>
          <cell r="M653"/>
          <cell r="N653"/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  <cell r="J654"/>
          <cell r="K654"/>
          <cell r="L654"/>
          <cell r="M654"/>
          <cell r="N654"/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K655"/>
          <cell r="L655" t="str">
            <v/>
          </cell>
          <cell r="M655"/>
          <cell r="N655" t="str">
            <v/>
          </cell>
          <cell r="O655" t="e">
            <v>#DIV/0!</v>
          </cell>
          <cell r="P655"/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P656"/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K657"/>
          <cell r="L657" t="str">
            <v/>
          </cell>
          <cell r="M657"/>
          <cell r="N657" t="str">
            <v/>
          </cell>
          <cell r="O657" t="e">
            <v>#DIV/0!</v>
          </cell>
          <cell r="P657"/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K658"/>
          <cell r="L658" t="str">
            <v/>
          </cell>
          <cell r="M658"/>
          <cell r="N658" t="str">
            <v/>
          </cell>
          <cell r="O658" t="e">
            <v>#DIV/0!</v>
          </cell>
          <cell r="P658"/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K659"/>
          <cell r="L659" t="str">
            <v/>
          </cell>
          <cell r="M659"/>
          <cell r="N659" t="str">
            <v/>
          </cell>
          <cell r="O659" t="e">
            <v>#DIV/0!</v>
          </cell>
          <cell r="P659"/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K660"/>
          <cell r="L660" t="str">
            <v/>
          </cell>
          <cell r="M660"/>
          <cell r="N660" t="str">
            <v/>
          </cell>
          <cell r="O660" t="e">
            <v>#DIV/0!</v>
          </cell>
          <cell r="P660"/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L661"/>
          <cell r="M661">
            <v>180000</v>
          </cell>
          <cell r="N661" t="str">
            <v/>
          </cell>
          <cell r="O661">
            <v>5.5555555555555556E-4</v>
          </cell>
          <cell r="P661"/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K662"/>
          <cell r="L662" t="str">
            <v/>
          </cell>
          <cell r="M662"/>
          <cell r="N662" t="str">
            <v/>
          </cell>
          <cell r="O662" t="e">
            <v>#DIV/0!</v>
          </cell>
          <cell r="P662"/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K663"/>
          <cell r="L663" t="str">
            <v/>
          </cell>
          <cell r="M663"/>
          <cell r="N663" t="str">
            <v>Recalcitrant?</v>
          </cell>
          <cell r="O663" t="e">
            <v>#DIV/0!</v>
          </cell>
          <cell r="P663"/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J664"/>
          <cell r="K664"/>
          <cell r="L664"/>
          <cell r="M664"/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J665"/>
          <cell r="K665"/>
          <cell r="L665"/>
          <cell r="M665"/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K666"/>
          <cell r="L666" t="str">
            <v/>
          </cell>
          <cell r="M666"/>
          <cell r="N666" t="str">
            <v>Recalcitrant?</v>
          </cell>
          <cell r="O666" t="e">
            <v>#DIV/0!</v>
          </cell>
          <cell r="P666"/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  <cell r="J667"/>
          <cell r="K667"/>
          <cell r="L667"/>
          <cell r="M667"/>
          <cell r="N667"/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  <cell r="J668"/>
          <cell r="K668"/>
          <cell r="L668"/>
          <cell r="M668"/>
          <cell r="N668"/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  <cell r="J669"/>
          <cell r="K669"/>
          <cell r="L669"/>
          <cell r="M669"/>
          <cell r="N669"/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  <cell r="J670"/>
          <cell r="K670"/>
          <cell r="L670"/>
          <cell r="M670"/>
          <cell r="N670"/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K671"/>
          <cell r="L671" t="str">
            <v/>
          </cell>
          <cell r="M671"/>
          <cell r="N671" t="str">
            <v/>
          </cell>
          <cell r="O671" t="e">
            <v>#DIV/0!</v>
          </cell>
          <cell r="P671"/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L672"/>
          <cell r="M672">
            <v>27000</v>
          </cell>
          <cell r="N672" t="str">
            <v/>
          </cell>
          <cell r="O672">
            <v>5.5555555555555558E-3</v>
          </cell>
          <cell r="P672"/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  <cell r="J673"/>
          <cell r="K673"/>
          <cell r="L673"/>
          <cell r="M673"/>
          <cell r="N673"/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  <cell r="J674"/>
          <cell r="K674"/>
          <cell r="L674"/>
          <cell r="M674"/>
          <cell r="N674"/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K675"/>
          <cell r="L675" t="str">
            <v/>
          </cell>
          <cell r="M675"/>
          <cell r="N675" t="str">
            <v/>
          </cell>
          <cell r="O675" t="e">
            <v>#DIV/0!</v>
          </cell>
          <cell r="P675"/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K676"/>
          <cell r="L676" t="str">
            <v/>
          </cell>
          <cell r="M676"/>
          <cell r="N676" t="str">
            <v/>
          </cell>
          <cell r="O676" t="e">
            <v>#DIV/0!</v>
          </cell>
          <cell r="P676"/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K677"/>
          <cell r="L677" t="str">
            <v/>
          </cell>
          <cell r="M677"/>
          <cell r="N677" t="str">
            <v/>
          </cell>
          <cell r="O677" t="e">
            <v>#DIV/0!</v>
          </cell>
          <cell r="P677"/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K678"/>
          <cell r="L678" t="str">
            <v/>
          </cell>
          <cell r="M678"/>
          <cell r="N678" t="str">
            <v/>
          </cell>
          <cell r="O678" t="e">
            <v>#DIV/0!</v>
          </cell>
          <cell r="P678"/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K679"/>
          <cell r="L679" t="str">
            <v/>
          </cell>
          <cell r="M679"/>
          <cell r="N679" t="str">
            <v/>
          </cell>
          <cell r="O679" t="e">
            <v>#DIV/0!</v>
          </cell>
          <cell r="P679"/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  <cell r="J680"/>
          <cell r="K680"/>
          <cell r="L680"/>
          <cell r="M680"/>
          <cell r="N680"/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  <cell r="J681"/>
          <cell r="K681"/>
          <cell r="L681"/>
          <cell r="M681"/>
          <cell r="N681"/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K682"/>
          <cell r="L682" t="str">
            <v/>
          </cell>
          <cell r="M682"/>
          <cell r="N682" t="str">
            <v/>
          </cell>
          <cell r="O682" t="e">
            <v>#DIV/0!</v>
          </cell>
          <cell r="P682"/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K683"/>
          <cell r="L683" t="str">
            <v/>
          </cell>
          <cell r="M683"/>
          <cell r="N683" t="str">
            <v/>
          </cell>
          <cell r="O683" t="e">
            <v>#DIV/0!</v>
          </cell>
          <cell r="P683"/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K684"/>
          <cell r="L684" t="str">
            <v/>
          </cell>
          <cell r="M684"/>
          <cell r="N684" t="str">
            <v/>
          </cell>
          <cell r="O684" t="e">
            <v>#DIV/0!</v>
          </cell>
          <cell r="P684"/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K685"/>
          <cell r="L685" t="str">
            <v/>
          </cell>
          <cell r="M685"/>
          <cell r="N685" t="str">
            <v/>
          </cell>
          <cell r="O685" t="e">
            <v>#DIV/0!</v>
          </cell>
          <cell r="P685"/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K686"/>
          <cell r="L686" t="str">
            <v/>
          </cell>
          <cell r="M686"/>
          <cell r="N686" t="str">
            <v/>
          </cell>
          <cell r="O686" t="e">
            <v>#DIV/0!</v>
          </cell>
          <cell r="P686"/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K687"/>
          <cell r="L687" t="str">
            <v/>
          </cell>
          <cell r="M687"/>
          <cell r="N687" t="str">
            <v/>
          </cell>
          <cell r="O687" t="e">
            <v>#DIV/0!</v>
          </cell>
          <cell r="P687"/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K688"/>
          <cell r="L688" t="str">
            <v/>
          </cell>
          <cell r="M688"/>
          <cell r="N688" t="str">
            <v/>
          </cell>
          <cell r="O688" t="e">
            <v>#DIV/0!</v>
          </cell>
          <cell r="P688"/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K689"/>
          <cell r="L689" t="str">
            <v/>
          </cell>
          <cell r="M689"/>
          <cell r="N689" t="str">
            <v/>
          </cell>
          <cell r="O689" t="e">
            <v>#DIV/0!</v>
          </cell>
          <cell r="P689"/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K690"/>
          <cell r="L690" t="str">
            <v/>
          </cell>
          <cell r="M690"/>
          <cell r="N690" t="str">
            <v/>
          </cell>
          <cell r="O690" t="e">
            <v>#DIV/0!</v>
          </cell>
          <cell r="P690"/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K691"/>
          <cell r="L691" t="str">
            <v/>
          </cell>
          <cell r="M691"/>
          <cell r="N691" t="str">
            <v/>
          </cell>
          <cell r="O691" t="e">
            <v>#DIV/0!</v>
          </cell>
          <cell r="P691"/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K692"/>
          <cell r="L692" t="str">
            <v/>
          </cell>
          <cell r="M692"/>
          <cell r="N692" t="str">
            <v/>
          </cell>
          <cell r="O692" t="e">
            <v>#DIV/0!</v>
          </cell>
          <cell r="P692"/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K693"/>
          <cell r="L693" t="str">
            <v/>
          </cell>
          <cell r="M693"/>
          <cell r="N693" t="str">
            <v/>
          </cell>
          <cell r="O693" t="e">
            <v>#DIV/0!</v>
          </cell>
          <cell r="P693"/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K694"/>
          <cell r="L694" t="str">
            <v/>
          </cell>
          <cell r="M694"/>
          <cell r="N694" t="str">
            <v/>
          </cell>
          <cell r="O694" t="e">
            <v>#DIV/0!</v>
          </cell>
          <cell r="P694"/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K695"/>
          <cell r="L695" t="str">
            <v/>
          </cell>
          <cell r="M695"/>
          <cell r="N695" t="str">
            <v/>
          </cell>
          <cell r="O695" t="e">
            <v>#DIV/0!</v>
          </cell>
          <cell r="P695"/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K696"/>
          <cell r="L696" t="str">
            <v/>
          </cell>
          <cell r="M696"/>
          <cell r="N696" t="str">
            <v/>
          </cell>
          <cell r="O696" t="e">
            <v>#DIV/0!</v>
          </cell>
          <cell r="P696"/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K697"/>
          <cell r="L697" t="str">
            <v/>
          </cell>
          <cell r="M697"/>
          <cell r="N697" t="str">
            <v/>
          </cell>
          <cell r="O697" t="e">
            <v>#DIV/0!</v>
          </cell>
          <cell r="P697"/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  <cell r="J698"/>
          <cell r="K698"/>
          <cell r="L698"/>
          <cell r="M698"/>
          <cell r="N698"/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K699"/>
          <cell r="L699" t="str">
            <v/>
          </cell>
          <cell r="M699"/>
          <cell r="N699" t="str">
            <v/>
          </cell>
          <cell r="O699" t="e">
            <v>#DIV/0!</v>
          </cell>
          <cell r="P699"/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  <cell r="J700"/>
          <cell r="K700"/>
          <cell r="L700"/>
          <cell r="M700"/>
          <cell r="N700"/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  <cell r="J701"/>
          <cell r="K701"/>
          <cell r="L701"/>
          <cell r="M701"/>
          <cell r="N701"/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  <cell r="J702"/>
          <cell r="K702"/>
          <cell r="L702"/>
          <cell r="M702"/>
          <cell r="N702"/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K703"/>
          <cell r="L703" t="str">
            <v/>
          </cell>
          <cell r="M703"/>
          <cell r="N703" t="str">
            <v/>
          </cell>
          <cell r="O703" t="e">
            <v>#DIV/0!</v>
          </cell>
          <cell r="P703"/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K704"/>
          <cell r="L704" t="str">
            <v/>
          </cell>
          <cell r="M704"/>
          <cell r="N704" t="str">
            <v/>
          </cell>
          <cell r="O704" t="e">
            <v>#DIV/0!</v>
          </cell>
          <cell r="P704"/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  <cell r="J705"/>
          <cell r="K705"/>
          <cell r="L705"/>
          <cell r="M705"/>
          <cell r="N705"/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  <cell r="J706"/>
          <cell r="K706"/>
          <cell r="L706"/>
          <cell r="M706"/>
          <cell r="N706"/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K707"/>
          <cell r="L707" t="str">
            <v/>
          </cell>
          <cell r="M707"/>
          <cell r="N707" t="str">
            <v/>
          </cell>
          <cell r="O707" t="e">
            <v>#DIV/0!</v>
          </cell>
          <cell r="P707"/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  <cell r="J708"/>
          <cell r="K708"/>
          <cell r="L708"/>
          <cell r="M708"/>
          <cell r="N708"/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  <cell r="J709"/>
          <cell r="K709"/>
          <cell r="L709"/>
          <cell r="M709"/>
          <cell r="N709"/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K710"/>
          <cell r="L710" t="str">
            <v/>
          </cell>
          <cell r="M710"/>
          <cell r="N710" t="str">
            <v/>
          </cell>
          <cell r="O710" t="e">
            <v>#DIV/0!</v>
          </cell>
          <cell r="P710"/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K711"/>
          <cell r="L711" t="str">
            <v/>
          </cell>
          <cell r="M711"/>
          <cell r="N711" t="str">
            <v/>
          </cell>
          <cell r="O711" t="e">
            <v>#DIV/0!</v>
          </cell>
          <cell r="P711"/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L712"/>
          <cell r="M712">
            <v>4800</v>
          </cell>
          <cell r="N712" t="str">
            <v/>
          </cell>
          <cell r="O712">
            <v>6.2500000000000003E-3</v>
          </cell>
          <cell r="P712"/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  <cell r="J713"/>
          <cell r="K713"/>
          <cell r="L713"/>
          <cell r="M713"/>
          <cell r="N713"/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  <cell r="J714"/>
          <cell r="K714"/>
          <cell r="L714"/>
          <cell r="M714"/>
          <cell r="N714"/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  <cell r="J715"/>
          <cell r="K715"/>
          <cell r="L715"/>
          <cell r="M715"/>
          <cell r="N715"/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K716"/>
          <cell r="L716" t="str">
            <v/>
          </cell>
          <cell r="M716"/>
          <cell r="N716" t="str">
            <v/>
          </cell>
          <cell r="O716" t="e">
            <v>#DIV/0!</v>
          </cell>
          <cell r="P716"/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K717"/>
          <cell r="L717" t="str">
            <v/>
          </cell>
          <cell r="M717"/>
          <cell r="N717" t="str">
            <v/>
          </cell>
          <cell r="O717" t="e">
            <v>#DIV/0!</v>
          </cell>
          <cell r="P717"/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K718"/>
          <cell r="L718" t="str">
            <v>no PM, JFN, TCN, Ion, PN, SS, Agr, Sp</v>
          </cell>
          <cell r="M718"/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K719"/>
          <cell r="L719" t="str">
            <v>no PM, JFN, TCN, Ion, PN, SS, Agr, Sp</v>
          </cell>
          <cell r="M719"/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  <cell r="J720"/>
          <cell r="K720"/>
          <cell r="L720"/>
          <cell r="M720"/>
          <cell r="N720"/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K721"/>
          <cell r="L721" t="str">
            <v/>
          </cell>
          <cell r="M721"/>
          <cell r="N721" t="str">
            <v/>
          </cell>
          <cell r="O721" t="e">
            <v>#DIV/0!</v>
          </cell>
          <cell r="P721"/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L722"/>
          <cell r="M722">
            <v>700000</v>
          </cell>
          <cell r="N722" t="str">
            <v/>
          </cell>
          <cell r="O722">
            <v>7.1428571428571434E-5</v>
          </cell>
          <cell r="P722"/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L723"/>
          <cell r="M723">
            <v>2800</v>
          </cell>
          <cell r="N723" t="str">
            <v/>
          </cell>
          <cell r="O723">
            <v>4.2857142857142859E-3</v>
          </cell>
          <cell r="P723"/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L724"/>
          <cell r="M724">
            <v>2400</v>
          </cell>
          <cell r="N724" t="str">
            <v/>
          </cell>
          <cell r="O724">
            <v>6.2500000000000003E-3</v>
          </cell>
          <cell r="P724"/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K725"/>
          <cell r="L725" t="str">
            <v/>
          </cell>
          <cell r="M725"/>
          <cell r="N725" t="str">
            <v/>
          </cell>
          <cell r="O725" t="e">
            <v>#DIV/0!</v>
          </cell>
          <cell r="P725"/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K726"/>
          <cell r="L726" t="str">
            <v/>
          </cell>
          <cell r="M726"/>
          <cell r="N726" t="str">
            <v/>
          </cell>
          <cell r="O726" t="e">
            <v>#DIV/0!</v>
          </cell>
          <cell r="P726"/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K727"/>
          <cell r="L727" t="str">
            <v/>
          </cell>
          <cell r="M727"/>
          <cell r="N727" t="str">
            <v/>
          </cell>
          <cell r="O727" t="e">
            <v>#DIV/0!</v>
          </cell>
          <cell r="P727"/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K728"/>
          <cell r="L728" t="str">
            <v/>
          </cell>
          <cell r="M728"/>
          <cell r="N728" t="str">
            <v/>
          </cell>
          <cell r="O728" t="e">
            <v>#DIV/0!</v>
          </cell>
          <cell r="P728"/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L729"/>
          <cell r="M729">
            <v>20000</v>
          </cell>
          <cell r="N729" t="str">
            <v/>
          </cell>
          <cell r="O729">
            <v>1.0500000000000001E-2</v>
          </cell>
          <cell r="P729"/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K730"/>
          <cell r="L730" t="str">
            <v/>
          </cell>
          <cell r="M730"/>
          <cell r="N730" t="str">
            <v/>
          </cell>
          <cell r="O730" t="e">
            <v>#DIV/0!</v>
          </cell>
          <cell r="P730"/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K731"/>
          <cell r="L731" t="str">
            <v/>
          </cell>
          <cell r="M731"/>
          <cell r="N731" t="str">
            <v/>
          </cell>
          <cell r="O731" t="e">
            <v>#DIV/0!</v>
          </cell>
          <cell r="P731"/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K732"/>
          <cell r="L732" t="str">
            <v/>
          </cell>
          <cell r="M732"/>
          <cell r="N732" t="str">
            <v/>
          </cell>
          <cell r="O732" t="e">
            <v>#DIV/0!</v>
          </cell>
          <cell r="P732"/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K733"/>
          <cell r="L733" t="str">
            <v/>
          </cell>
          <cell r="M733"/>
          <cell r="N733" t="str">
            <v/>
          </cell>
          <cell r="O733" t="e">
            <v>#DIV/0!</v>
          </cell>
          <cell r="P733"/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K734"/>
          <cell r="L734" t="str">
            <v/>
          </cell>
          <cell r="M734"/>
          <cell r="N734" t="str">
            <v/>
          </cell>
          <cell r="O734" t="e">
            <v>#DIV/0!</v>
          </cell>
          <cell r="P734"/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K735"/>
          <cell r="L735" t="str">
            <v/>
          </cell>
          <cell r="M735"/>
          <cell r="N735" t="str">
            <v/>
          </cell>
          <cell r="O735" t="e">
            <v>#DIV/0!</v>
          </cell>
          <cell r="P735"/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L736"/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K737"/>
          <cell r="L737" t="str">
            <v/>
          </cell>
          <cell r="M737"/>
          <cell r="N737" t="str">
            <v/>
          </cell>
          <cell r="O737" t="e">
            <v>#DIV/0!</v>
          </cell>
          <cell r="P737"/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K738"/>
          <cell r="L738" t="str">
            <v/>
          </cell>
          <cell r="M738"/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K739"/>
          <cell r="L739" t="str">
            <v/>
          </cell>
          <cell r="M739"/>
          <cell r="N739" t="str">
            <v/>
          </cell>
          <cell r="O739" t="e">
            <v>#DIV/0!</v>
          </cell>
          <cell r="P739"/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K740"/>
          <cell r="L740" t="str">
            <v/>
          </cell>
          <cell r="M740"/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K741"/>
          <cell r="L741" t="str">
            <v/>
          </cell>
          <cell r="M741"/>
          <cell r="N741" t="str">
            <v/>
          </cell>
          <cell r="O741" t="e">
            <v>#DIV/0!</v>
          </cell>
          <cell r="P741"/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K742"/>
          <cell r="L742" t="str">
            <v/>
          </cell>
          <cell r="M742"/>
          <cell r="N742" t="str">
            <v/>
          </cell>
          <cell r="O742" t="e">
            <v>#DIV/0!</v>
          </cell>
          <cell r="P742"/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K743"/>
          <cell r="L743" t="str">
            <v/>
          </cell>
          <cell r="M743"/>
          <cell r="N743" t="str">
            <v/>
          </cell>
          <cell r="O743" t="e">
            <v>#DIV/0!</v>
          </cell>
          <cell r="P743"/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K744"/>
          <cell r="L744" t="str">
            <v/>
          </cell>
          <cell r="M744"/>
          <cell r="N744" t="str">
            <v/>
          </cell>
          <cell r="O744" t="e">
            <v>#DIV/0!</v>
          </cell>
          <cell r="P744"/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K745"/>
          <cell r="L745" t="str">
            <v/>
          </cell>
          <cell r="M745"/>
          <cell r="N745" t="str">
            <v/>
          </cell>
          <cell r="O745" t="e">
            <v>#DIV/0!</v>
          </cell>
          <cell r="P745"/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K746"/>
          <cell r="L746" t="str">
            <v/>
          </cell>
          <cell r="M746"/>
          <cell r="N746" t="str">
            <v/>
          </cell>
          <cell r="O746" t="e">
            <v>#DIV/0!</v>
          </cell>
          <cell r="P746"/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K747"/>
          <cell r="L747" t="str">
            <v/>
          </cell>
          <cell r="M747"/>
          <cell r="N747" t="str">
            <v/>
          </cell>
          <cell r="O747" t="e">
            <v>#DIV/0!</v>
          </cell>
          <cell r="P747"/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K748"/>
          <cell r="L748" t="str">
            <v/>
          </cell>
          <cell r="M748"/>
          <cell r="N748" t="str">
            <v/>
          </cell>
          <cell r="O748" t="e">
            <v>#DIV/0!</v>
          </cell>
          <cell r="P748"/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K749"/>
          <cell r="L749" t="str">
            <v/>
          </cell>
          <cell r="M749"/>
          <cell r="N749" t="str">
            <v/>
          </cell>
          <cell r="O749" t="e">
            <v>#DIV/0!</v>
          </cell>
          <cell r="P749"/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  <cell r="J750"/>
          <cell r="K750"/>
          <cell r="L750"/>
          <cell r="M750"/>
          <cell r="N750"/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K751"/>
          <cell r="L751" t="str">
            <v/>
          </cell>
          <cell r="M751"/>
          <cell r="N751" t="str">
            <v/>
          </cell>
          <cell r="O751" t="e">
            <v>#DIV/0!</v>
          </cell>
          <cell r="P751"/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K752"/>
          <cell r="L752" t="str">
            <v/>
          </cell>
          <cell r="M752"/>
          <cell r="N752" t="str">
            <v/>
          </cell>
          <cell r="O752" t="e">
            <v>#DIV/0!</v>
          </cell>
          <cell r="P752"/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K753"/>
          <cell r="L753" t="str">
            <v/>
          </cell>
          <cell r="M753"/>
          <cell r="N753" t="str">
            <v/>
          </cell>
          <cell r="O753" t="e">
            <v>#DIV/0!</v>
          </cell>
          <cell r="P753"/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K754"/>
          <cell r="L754" t="str">
            <v/>
          </cell>
          <cell r="M754"/>
          <cell r="N754" t="str">
            <v/>
          </cell>
          <cell r="O754" t="e">
            <v>#DIV/0!</v>
          </cell>
          <cell r="P754"/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K755"/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P755"/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  <cell r="J756"/>
          <cell r="K756"/>
          <cell r="L756"/>
          <cell r="M756"/>
          <cell r="N756"/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K757"/>
          <cell r="L757" t="str">
            <v>no PM, JFN, TCN, Ion, PN, SS, Agr, Sp</v>
          </cell>
          <cell r="M757"/>
          <cell r="N757" t="str">
            <v/>
          </cell>
          <cell r="O757" t="e">
            <v>#DIV/0!</v>
          </cell>
          <cell r="P757"/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J758"/>
          <cell r="K758"/>
          <cell r="L758"/>
          <cell r="M758"/>
          <cell r="N758"/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K759"/>
          <cell r="L759" t="str">
            <v/>
          </cell>
          <cell r="M759"/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K760"/>
          <cell r="L760" t="str">
            <v/>
          </cell>
          <cell r="M760"/>
          <cell r="N760" t="str">
            <v/>
          </cell>
          <cell r="O760" t="e">
            <v>#DIV/0!</v>
          </cell>
          <cell r="P760"/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K761"/>
          <cell r="L761" t="str">
            <v/>
          </cell>
          <cell r="M761"/>
          <cell r="N761" t="str">
            <v/>
          </cell>
          <cell r="O761" t="e">
            <v>#DIV/0!</v>
          </cell>
          <cell r="P761"/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  <cell r="P762"/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K763"/>
          <cell r="L763" t="str">
            <v/>
          </cell>
          <cell r="M763"/>
          <cell r="N763" t="str">
            <v/>
          </cell>
          <cell r="O763" t="e">
            <v>#DIV/0!</v>
          </cell>
          <cell r="P763"/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K764"/>
          <cell r="L764" t="str">
            <v/>
          </cell>
          <cell r="M764"/>
          <cell r="N764" t="str">
            <v/>
          </cell>
          <cell r="O764" t="e">
            <v>#DIV/0!</v>
          </cell>
          <cell r="P764"/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K765"/>
          <cell r="L765" t="str">
            <v/>
          </cell>
          <cell r="M765"/>
          <cell r="N765" t="str">
            <v/>
          </cell>
          <cell r="O765" t="e">
            <v>#DIV/0!</v>
          </cell>
          <cell r="P765"/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L766"/>
          <cell r="M766">
            <v>11000</v>
          </cell>
          <cell r="N766" t="str">
            <v/>
          </cell>
          <cell r="O766">
            <v>1.3636363636363636E-2</v>
          </cell>
          <cell r="P766"/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K768"/>
          <cell r="L768" t="str">
            <v/>
          </cell>
          <cell r="M768"/>
          <cell r="N768" t="str">
            <v/>
          </cell>
          <cell r="O768" t="e">
            <v>#DIV/0!</v>
          </cell>
          <cell r="P768"/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K770"/>
          <cell r="L770" t="str">
            <v/>
          </cell>
          <cell r="M770"/>
          <cell r="N770" t="str">
            <v/>
          </cell>
          <cell r="O770" t="e">
            <v>#DIV/0!</v>
          </cell>
          <cell r="P770"/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K771"/>
          <cell r="L771" t="str">
            <v/>
          </cell>
          <cell r="M771"/>
          <cell r="N771" t="str">
            <v/>
          </cell>
          <cell r="O771" t="e">
            <v>#DIV/0!</v>
          </cell>
          <cell r="P771"/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K772"/>
          <cell r="L772" t="str">
            <v/>
          </cell>
          <cell r="M772"/>
          <cell r="N772" t="str">
            <v/>
          </cell>
          <cell r="O772" t="e">
            <v>#DIV/0!</v>
          </cell>
          <cell r="P772"/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K773"/>
          <cell r="L773" t="str">
            <v/>
          </cell>
          <cell r="M773"/>
          <cell r="N773" t="str">
            <v/>
          </cell>
          <cell r="O773" t="e">
            <v>#DIV/0!</v>
          </cell>
          <cell r="P773"/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K774"/>
          <cell r="L774" t="str">
            <v/>
          </cell>
          <cell r="M774"/>
          <cell r="N774" t="str">
            <v/>
          </cell>
          <cell r="O774" t="e">
            <v>#DIV/0!</v>
          </cell>
          <cell r="P774"/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K775"/>
          <cell r="L775" t="str">
            <v/>
          </cell>
          <cell r="M775"/>
          <cell r="N775" t="str">
            <v/>
          </cell>
          <cell r="O775" t="e">
            <v>#DIV/0!</v>
          </cell>
          <cell r="P775"/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K776"/>
          <cell r="L776" t="str">
            <v/>
          </cell>
          <cell r="M776"/>
          <cell r="N776" t="str">
            <v/>
          </cell>
          <cell r="O776" t="e">
            <v>#DIV/0!</v>
          </cell>
          <cell r="P776"/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K777"/>
          <cell r="L777" t="str">
            <v/>
          </cell>
          <cell r="M777"/>
          <cell r="N777" t="str">
            <v/>
          </cell>
          <cell r="O777" t="e">
            <v>#DIV/0!</v>
          </cell>
          <cell r="P777"/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K778"/>
          <cell r="L778" t="str">
            <v/>
          </cell>
          <cell r="M778"/>
          <cell r="N778" t="str">
            <v/>
          </cell>
          <cell r="O778" t="e">
            <v>#DIV/0!</v>
          </cell>
          <cell r="P778"/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K779"/>
          <cell r="L779" t="str">
            <v/>
          </cell>
          <cell r="M779"/>
          <cell r="N779" t="str">
            <v/>
          </cell>
          <cell r="O779" t="e">
            <v>#DIV/0!</v>
          </cell>
          <cell r="P779"/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K782"/>
          <cell r="L782" t="str">
            <v/>
          </cell>
          <cell r="M782"/>
          <cell r="N782" t="str">
            <v/>
          </cell>
          <cell r="O782" t="e">
            <v>#DIV/0!</v>
          </cell>
          <cell r="P782"/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K783"/>
          <cell r="L783" t="str">
            <v/>
          </cell>
          <cell r="M783"/>
          <cell r="N783" t="str">
            <v/>
          </cell>
          <cell r="O783" t="e">
            <v>#DIV/0!</v>
          </cell>
          <cell r="P783"/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K784"/>
          <cell r="L784" t="str">
            <v/>
          </cell>
          <cell r="M784"/>
          <cell r="N784" t="str">
            <v/>
          </cell>
          <cell r="O784" t="e">
            <v>#DIV/0!</v>
          </cell>
          <cell r="P784"/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K785"/>
          <cell r="L785" t="str">
            <v/>
          </cell>
          <cell r="M785"/>
          <cell r="N785" t="str">
            <v/>
          </cell>
          <cell r="O785" t="e">
            <v>#DIV/0!</v>
          </cell>
          <cell r="P785"/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K786"/>
          <cell r="L786" t="str">
            <v/>
          </cell>
          <cell r="M786"/>
          <cell r="N786" t="str">
            <v/>
          </cell>
          <cell r="O786" t="e">
            <v>#DIV/0!</v>
          </cell>
          <cell r="P786"/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K787"/>
          <cell r="L787" t="str">
            <v/>
          </cell>
          <cell r="M787"/>
          <cell r="N787" t="str">
            <v/>
          </cell>
          <cell r="O787" t="e">
            <v>#DIV/0!</v>
          </cell>
          <cell r="P787"/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K788"/>
          <cell r="L788" t="str">
            <v/>
          </cell>
          <cell r="M788"/>
          <cell r="N788" t="str">
            <v/>
          </cell>
          <cell r="O788" t="e">
            <v>#DIV/0!</v>
          </cell>
          <cell r="P788"/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K791"/>
          <cell r="L791" t="str">
            <v/>
          </cell>
          <cell r="M791"/>
          <cell r="N791" t="str">
            <v/>
          </cell>
          <cell r="O791" t="e">
            <v>#DIV/0!</v>
          </cell>
          <cell r="P791"/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K793"/>
          <cell r="L793" t="str">
            <v/>
          </cell>
          <cell r="M793"/>
          <cell r="N793" t="str">
            <v/>
          </cell>
          <cell r="O793" t="e">
            <v>#DIV/0!</v>
          </cell>
          <cell r="P793"/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K794"/>
          <cell r="L794" t="str">
            <v/>
          </cell>
          <cell r="M794"/>
          <cell r="N794" t="str">
            <v/>
          </cell>
          <cell r="O794" t="e">
            <v>#DIV/0!</v>
          </cell>
          <cell r="P794"/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K796"/>
          <cell r="L796" t="str">
            <v/>
          </cell>
          <cell r="M796"/>
          <cell r="N796" t="str">
            <v/>
          </cell>
          <cell r="O796" t="e">
            <v>#DIV/0!</v>
          </cell>
          <cell r="P796"/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K798"/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P798"/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K799"/>
          <cell r="L799" t="str">
            <v/>
          </cell>
          <cell r="M799"/>
          <cell r="N799" t="str">
            <v/>
          </cell>
          <cell r="O799" t="e">
            <v>#DIV/0!</v>
          </cell>
          <cell r="P799"/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L800"/>
          <cell r="M800">
            <v>32000</v>
          </cell>
          <cell r="N800" t="str">
            <v/>
          </cell>
          <cell r="O800">
            <v>3.1250000000000001E-4</v>
          </cell>
          <cell r="P800"/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K804"/>
          <cell r="L804" t="str">
            <v/>
          </cell>
          <cell r="M804"/>
          <cell r="N804" t="str">
            <v/>
          </cell>
          <cell r="O804" t="e">
            <v>#DIV/0!</v>
          </cell>
          <cell r="P804"/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K805"/>
          <cell r="L805" t="str">
            <v/>
          </cell>
          <cell r="M805"/>
          <cell r="N805" t="str">
            <v/>
          </cell>
          <cell r="O805" t="e">
            <v>#DIV/0!</v>
          </cell>
          <cell r="P805"/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K807"/>
          <cell r="L807" t="str">
            <v/>
          </cell>
          <cell r="M807"/>
          <cell r="N807" t="str">
            <v/>
          </cell>
          <cell r="O807" t="e">
            <v>#DIV/0!</v>
          </cell>
          <cell r="P807"/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K808"/>
          <cell r="L808" t="str">
            <v/>
          </cell>
          <cell r="M808"/>
          <cell r="N808" t="str">
            <v/>
          </cell>
          <cell r="O808" t="e">
            <v>#DIV/0!</v>
          </cell>
          <cell r="P808"/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K809"/>
          <cell r="L809" t="str">
            <v>no PM, JFN, TCN, Ion, PN, SS, Agr, Sp</v>
          </cell>
          <cell r="M809"/>
          <cell r="N809" t="str">
            <v/>
          </cell>
          <cell r="O809" t="e">
            <v>#DIV/0!</v>
          </cell>
          <cell r="P809"/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K810"/>
          <cell r="L810" t="str">
            <v/>
          </cell>
          <cell r="M810"/>
          <cell r="N810" t="str">
            <v/>
          </cell>
          <cell r="O810" t="e">
            <v>#DIV/0!</v>
          </cell>
          <cell r="P810"/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K811"/>
          <cell r="L811" t="str">
            <v/>
          </cell>
          <cell r="M811"/>
          <cell r="N811" t="str">
            <v/>
          </cell>
          <cell r="O811" t="e">
            <v>#DIV/0!</v>
          </cell>
          <cell r="P811"/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K812"/>
          <cell r="L812" t="str">
            <v/>
          </cell>
          <cell r="M812"/>
          <cell r="N812" t="str">
            <v/>
          </cell>
          <cell r="O812" t="e">
            <v>#DIV/0!</v>
          </cell>
          <cell r="P812"/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K813"/>
          <cell r="L813" t="str">
            <v/>
          </cell>
          <cell r="M813"/>
          <cell r="N813" t="str">
            <v/>
          </cell>
          <cell r="O813" t="e">
            <v>#DIV/0!</v>
          </cell>
          <cell r="P813"/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K814"/>
          <cell r="L814" t="str">
            <v/>
          </cell>
          <cell r="M814"/>
          <cell r="N814" t="str">
            <v/>
          </cell>
          <cell r="O814" t="e">
            <v>#DIV/0!</v>
          </cell>
          <cell r="P814"/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K815"/>
          <cell r="L815" t="str">
            <v/>
          </cell>
          <cell r="M815"/>
          <cell r="N815" t="str">
            <v/>
          </cell>
          <cell r="O815" t="e">
            <v>#DIV/0!</v>
          </cell>
          <cell r="P815"/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K816"/>
          <cell r="L816" t="str">
            <v/>
          </cell>
          <cell r="M816"/>
          <cell r="N816" t="str">
            <v/>
          </cell>
          <cell r="O816" t="e">
            <v>#DIV/0!</v>
          </cell>
          <cell r="P816"/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K817"/>
          <cell r="L817" t="str">
            <v/>
          </cell>
          <cell r="M817"/>
          <cell r="N817" t="str">
            <v/>
          </cell>
          <cell r="O817" t="e">
            <v>#DIV/0!</v>
          </cell>
          <cell r="P817"/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K818"/>
          <cell r="L818" t="str">
            <v/>
          </cell>
          <cell r="M818"/>
          <cell r="N818" t="str">
            <v/>
          </cell>
          <cell r="O818" t="e">
            <v>#DIV/0!</v>
          </cell>
          <cell r="P818"/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K819"/>
          <cell r="L819" t="str">
            <v/>
          </cell>
          <cell r="M819"/>
          <cell r="N819" t="str">
            <v/>
          </cell>
          <cell r="O819" t="e">
            <v>#DIV/0!</v>
          </cell>
          <cell r="P819"/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K820"/>
          <cell r="L820" t="str">
            <v/>
          </cell>
          <cell r="M820"/>
          <cell r="N820" t="str">
            <v/>
          </cell>
          <cell r="O820" t="e">
            <v>#DIV/0!</v>
          </cell>
          <cell r="P820"/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K823"/>
          <cell r="L823" t="str">
            <v/>
          </cell>
          <cell r="M823"/>
          <cell r="N823" t="str">
            <v/>
          </cell>
          <cell r="O823" t="e">
            <v>#DIV/0!</v>
          </cell>
          <cell r="P823"/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K827"/>
          <cell r="L827" t="str">
            <v/>
          </cell>
          <cell r="M827"/>
          <cell r="N827" t="str">
            <v/>
          </cell>
          <cell r="O827" t="e">
            <v>#DIV/0!</v>
          </cell>
          <cell r="P827"/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K828"/>
          <cell r="L828" t="str">
            <v/>
          </cell>
          <cell r="M828"/>
          <cell r="N828" t="str">
            <v/>
          </cell>
          <cell r="O828" t="e">
            <v>#DIV/0!</v>
          </cell>
          <cell r="P828"/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K829"/>
          <cell r="L829" t="str">
            <v/>
          </cell>
          <cell r="M829"/>
          <cell r="N829" t="str">
            <v/>
          </cell>
          <cell r="O829" t="e">
            <v>#DIV/0!</v>
          </cell>
          <cell r="P829"/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K833"/>
          <cell r="L833" t="str">
            <v/>
          </cell>
          <cell r="M833"/>
          <cell r="N833" t="str">
            <v/>
          </cell>
          <cell r="O833" t="e">
            <v>#DIV/0!</v>
          </cell>
          <cell r="P833"/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K834"/>
          <cell r="L834" t="str">
            <v/>
          </cell>
          <cell r="M834"/>
          <cell r="N834" t="str">
            <v/>
          </cell>
          <cell r="O834" t="e">
            <v>#DIV/0!</v>
          </cell>
          <cell r="P834"/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K835"/>
          <cell r="L835" t="str">
            <v/>
          </cell>
          <cell r="M835"/>
          <cell r="N835" t="str">
            <v/>
          </cell>
          <cell r="O835" t="e">
            <v>#DIV/0!</v>
          </cell>
          <cell r="P835"/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K836"/>
          <cell r="L836" t="str">
            <v/>
          </cell>
          <cell r="M836"/>
          <cell r="N836" t="str">
            <v/>
          </cell>
          <cell r="O836" t="e">
            <v>#DIV/0!</v>
          </cell>
          <cell r="P836"/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L838"/>
          <cell r="M838">
            <v>16000</v>
          </cell>
          <cell r="N838" t="str">
            <v/>
          </cell>
          <cell r="O838">
            <v>1.8749999999999999E-3</v>
          </cell>
          <cell r="P838"/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K839"/>
          <cell r="L839" t="str">
            <v/>
          </cell>
          <cell r="M839"/>
          <cell r="N839" t="str">
            <v/>
          </cell>
          <cell r="O839" t="e">
            <v>#DIV/0!</v>
          </cell>
          <cell r="P839"/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L840"/>
          <cell r="M840">
            <v>11000</v>
          </cell>
          <cell r="N840" t="str">
            <v/>
          </cell>
          <cell r="O840">
            <v>1.3636363636363637E-3</v>
          </cell>
          <cell r="P840"/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L841"/>
          <cell r="M841">
            <v>10800</v>
          </cell>
          <cell r="N841" t="str">
            <v/>
          </cell>
          <cell r="O841">
            <v>2.7777777777777779E-3</v>
          </cell>
          <cell r="P841"/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L842"/>
          <cell r="M842">
            <v>11000</v>
          </cell>
          <cell r="N842" t="str">
            <v/>
          </cell>
          <cell r="O842">
            <v>1.090909090909091E-3</v>
          </cell>
          <cell r="P842"/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P843"/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K844"/>
          <cell r="L844" t="str">
            <v/>
          </cell>
          <cell r="M844"/>
          <cell r="N844" t="str">
            <v/>
          </cell>
          <cell r="O844" t="e">
            <v>#DIV/0!</v>
          </cell>
          <cell r="P844"/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K845"/>
          <cell r="L845" t="str">
            <v/>
          </cell>
          <cell r="M845"/>
          <cell r="N845" t="str">
            <v/>
          </cell>
          <cell r="O845" t="e">
            <v>#DIV/0!</v>
          </cell>
          <cell r="P845"/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K846"/>
          <cell r="L846" t="str">
            <v/>
          </cell>
          <cell r="M846"/>
          <cell r="N846" t="str">
            <v/>
          </cell>
          <cell r="O846" t="e">
            <v>#DIV/0!</v>
          </cell>
          <cell r="P846"/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K847"/>
          <cell r="L847" t="str">
            <v/>
          </cell>
          <cell r="M847"/>
          <cell r="N847" t="str">
            <v/>
          </cell>
          <cell r="O847" t="e">
            <v>#DIV/0!</v>
          </cell>
          <cell r="P847"/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K848"/>
          <cell r="L848" t="str">
            <v/>
          </cell>
          <cell r="M848"/>
          <cell r="N848" t="str">
            <v/>
          </cell>
          <cell r="O848" t="e">
            <v>#DIV/0!</v>
          </cell>
          <cell r="P848"/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K849"/>
          <cell r="L849" t="str">
            <v/>
          </cell>
          <cell r="M849"/>
          <cell r="N849" t="str">
            <v/>
          </cell>
          <cell r="O849" t="e">
            <v>#DIV/0!</v>
          </cell>
          <cell r="P849"/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K850"/>
          <cell r="L850" t="str">
            <v/>
          </cell>
          <cell r="M850"/>
          <cell r="N850" t="str">
            <v/>
          </cell>
          <cell r="O850" t="e">
            <v>#DIV/0!</v>
          </cell>
          <cell r="P850"/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K851"/>
          <cell r="L851" t="str">
            <v/>
          </cell>
          <cell r="M851"/>
          <cell r="N851" t="str">
            <v/>
          </cell>
          <cell r="O851" t="e">
            <v>#DIV/0!</v>
          </cell>
          <cell r="P851"/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K852"/>
          <cell r="L852" t="str">
            <v/>
          </cell>
          <cell r="M852"/>
          <cell r="N852" t="str">
            <v/>
          </cell>
          <cell r="O852" t="e">
            <v>#DIV/0!</v>
          </cell>
          <cell r="P852"/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K853"/>
          <cell r="L853" t="str">
            <v/>
          </cell>
          <cell r="M853"/>
          <cell r="N853" t="str">
            <v/>
          </cell>
          <cell r="O853" t="e">
            <v>#DIV/0!</v>
          </cell>
          <cell r="P853"/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K854"/>
          <cell r="L854" t="str">
            <v/>
          </cell>
          <cell r="M854"/>
          <cell r="N854" t="str">
            <v/>
          </cell>
          <cell r="O854" t="e">
            <v>#DIV/0!</v>
          </cell>
          <cell r="P854"/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K855"/>
          <cell r="L855" t="str">
            <v/>
          </cell>
          <cell r="M855"/>
          <cell r="N855" t="str">
            <v/>
          </cell>
          <cell r="O855" t="e">
            <v>#DIV/0!</v>
          </cell>
          <cell r="P855"/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K856"/>
          <cell r="L856" t="str">
            <v/>
          </cell>
          <cell r="M856"/>
          <cell r="N856" t="str">
            <v/>
          </cell>
          <cell r="O856" t="e">
            <v>#DIV/0!</v>
          </cell>
          <cell r="P856"/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K857"/>
          <cell r="L857" t="str">
            <v/>
          </cell>
          <cell r="M857"/>
          <cell r="N857" t="str">
            <v/>
          </cell>
          <cell r="O857" t="e">
            <v>#DIV/0!</v>
          </cell>
          <cell r="P857"/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K858"/>
          <cell r="L858" t="str">
            <v>no PM, JFN, TCN, Ion, PN, SS, Agr, Sp</v>
          </cell>
          <cell r="M858"/>
          <cell r="N858" t="str">
            <v/>
          </cell>
          <cell r="O858" t="e">
            <v>#DIV/0!</v>
          </cell>
          <cell r="P858"/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K859"/>
          <cell r="L859" t="str">
            <v/>
          </cell>
          <cell r="M859"/>
          <cell r="N859" t="str">
            <v/>
          </cell>
          <cell r="O859" t="e">
            <v>#DIV/0!</v>
          </cell>
          <cell r="P859"/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K860"/>
          <cell r="L860" t="str">
            <v/>
          </cell>
          <cell r="M860"/>
          <cell r="N860" t="str">
            <v/>
          </cell>
          <cell r="O860" t="e">
            <v>#DIV/0!</v>
          </cell>
          <cell r="P860"/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K861"/>
          <cell r="L861" t="str">
            <v>no PM, JFN, TCN, Ion, PN, SS, Agr, Sp</v>
          </cell>
          <cell r="M861"/>
          <cell r="N861" t="str">
            <v/>
          </cell>
          <cell r="O861" t="e">
            <v>#DIV/0!</v>
          </cell>
          <cell r="P861"/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K864"/>
          <cell r="L864" t="str">
            <v>no PM, JFN, TCN, Ion, PN, SS, Agr, Sp</v>
          </cell>
          <cell r="M864"/>
          <cell r="N864" t="str">
            <v/>
          </cell>
          <cell r="O864" t="e">
            <v>#DIV/0!</v>
          </cell>
          <cell r="P864"/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L866"/>
          <cell r="M866">
            <v>900000</v>
          </cell>
          <cell r="N866" t="str">
            <v/>
          </cell>
          <cell r="O866" t="e">
            <v>#REF!</v>
          </cell>
          <cell r="P866"/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K867"/>
          <cell r="L867" t="str">
            <v/>
          </cell>
          <cell r="M867"/>
          <cell r="N867" t="str">
            <v/>
          </cell>
          <cell r="O867" t="e">
            <v>#DIV/0!</v>
          </cell>
          <cell r="P867"/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K868"/>
          <cell r="L868" t="str">
            <v/>
          </cell>
          <cell r="M868"/>
          <cell r="N868" t="str">
            <v/>
          </cell>
          <cell r="O868" t="e">
            <v>#DIV/0!</v>
          </cell>
          <cell r="P868"/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K869"/>
          <cell r="L869" t="str">
            <v/>
          </cell>
          <cell r="M869"/>
          <cell r="N869" t="str">
            <v/>
          </cell>
          <cell r="O869" t="e">
            <v>#DIV/0!</v>
          </cell>
          <cell r="P869"/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K870"/>
          <cell r="L870" t="str">
            <v/>
          </cell>
          <cell r="M870"/>
          <cell r="N870" t="str">
            <v/>
          </cell>
          <cell r="O870" t="e">
            <v>#DIV/0!</v>
          </cell>
          <cell r="P870"/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K871"/>
          <cell r="L871" t="str">
            <v/>
          </cell>
          <cell r="M871"/>
          <cell r="N871" t="str">
            <v/>
          </cell>
          <cell r="O871" t="e">
            <v>#DIV/0!</v>
          </cell>
          <cell r="P871"/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K872"/>
          <cell r="L872" t="str">
            <v/>
          </cell>
          <cell r="M872"/>
          <cell r="N872" t="str">
            <v/>
          </cell>
          <cell r="O872" t="e">
            <v>#DIV/0!</v>
          </cell>
          <cell r="P872"/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K873"/>
          <cell r="L873" t="str">
            <v/>
          </cell>
          <cell r="M873"/>
          <cell r="N873" t="str">
            <v/>
          </cell>
          <cell r="O873" t="e">
            <v>#DIV/0!</v>
          </cell>
          <cell r="P873"/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K874"/>
          <cell r="L874" t="str">
            <v/>
          </cell>
          <cell r="M874"/>
          <cell r="N874" t="str">
            <v/>
          </cell>
          <cell r="O874" t="e">
            <v>#DIV/0!</v>
          </cell>
          <cell r="P874"/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P875"/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H876"/>
          <cell r="I876" t="str">
            <v/>
          </cell>
          <cell r="J876" t="str">
            <v/>
          </cell>
          <cell r="K876"/>
          <cell r="L876" t="str">
            <v/>
          </cell>
          <cell r="M876"/>
          <cell r="N876" t="str">
            <v/>
          </cell>
          <cell r="O876" t="e">
            <v>#DIV/0!</v>
          </cell>
          <cell r="P876"/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M877"/>
          <cell r="N877" t="str">
            <v/>
          </cell>
          <cell r="O877" t="e">
            <v>#DIV/0!</v>
          </cell>
          <cell r="P877"/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K878"/>
          <cell r="L878" t="str">
            <v/>
          </cell>
          <cell r="M878"/>
          <cell r="N878" t="str">
            <v/>
          </cell>
          <cell r="O878" t="e">
            <v>#DIV/0!</v>
          </cell>
          <cell r="P878"/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K879"/>
          <cell r="L879" t="str">
            <v/>
          </cell>
          <cell r="M879"/>
          <cell r="N879" t="str">
            <v/>
          </cell>
          <cell r="O879" t="e">
            <v>#DIV/0!</v>
          </cell>
          <cell r="P879"/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K880"/>
          <cell r="L880" t="str">
            <v/>
          </cell>
          <cell r="M880"/>
          <cell r="N880" t="str">
            <v/>
          </cell>
          <cell r="O880" t="e">
            <v>#DIV/0!</v>
          </cell>
          <cell r="P880"/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K881"/>
          <cell r="L881" t="str">
            <v/>
          </cell>
          <cell r="M881"/>
          <cell r="N881" t="str">
            <v/>
          </cell>
          <cell r="O881" t="e">
            <v>#DIV/0!</v>
          </cell>
          <cell r="P881"/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K882"/>
          <cell r="L882" t="str">
            <v/>
          </cell>
          <cell r="M882"/>
          <cell r="N882" t="str">
            <v/>
          </cell>
          <cell r="O882" t="e">
            <v>#DIV/0!</v>
          </cell>
          <cell r="P882"/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K883"/>
          <cell r="L883" t="str">
            <v/>
          </cell>
          <cell r="M883"/>
          <cell r="N883" t="str">
            <v/>
          </cell>
          <cell r="O883" t="e">
            <v>#DIV/0!</v>
          </cell>
          <cell r="P883"/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K884"/>
          <cell r="L884" t="str">
            <v/>
          </cell>
          <cell r="M884"/>
          <cell r="N884" t="str">
            <v/>
          </cell>
          <cell r="O884" t="e">
            <v>#DIV/0!</v>
          </cell>
          <cell r="P884"/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K886"/>
          <cell r="L886" t="str">
            <v/>
          </cell>
          <cell r="M886"/>
          <cell r="N886" t="str">
            <v/>
          </cell>
          <cell r="O886" t="e">
            <v>#DIV/0!</v>
          </cell>
          <cell r="P886"/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K888"/>
          <cell r="L888" t="str">
            <v>no PM, JFN, TCN, Ion, PN, SS, Agr, Sp</v>
          </cell>
          <cell r="M888"/>
          <cell r="N888" t="str">
            <v/>
          </cell>
          <cell r="O888" t="e">
            <v>#DIV/0!</v>
          </cell>
          <cell r="P888"/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K889"/>
          <cell r="L889" t="str">
            <v>no PM, JFN, TCN, Ion, PN, SS, Agr, Sp</v>
          </cell>
          <cell r="M889"/>
          <cell r="N889" t="str">
            <v/>
          </cell>
          <cell r="O889" t="e">
            <v>#DIV/0!</v>
          </cell>
          <cell r="P889"/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K890"/>
          <cell r="L890" t="str">
            <v>no PM, JFN, TCN, Ion, PN, SS, Agr, Sp</v>
          </cell>
          <cell r="M890"/>
          <cell r="N890" t="str">
            <v/>
          </cell>
          <cell r="O890" t="e">
            <v>#DIV/0!</v>
          </cell>
          <cell r="P890"/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L891"/>
          <cell r="M891"/>
          <cell r="O891"/>
          <cell r="P891"/>
          <cell r="Q891" t="str">
            <v>?</v>
          </cell>
          <cell r="R891"/>
          <cell r="S891"/>
          <cell r="T891" t="str">
            <v xml:space="preserve">NP </v>
          </cell>
          <cell r="U891"/>
          <cell r="V891"/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K892"/>
          <cell r="L892" t="str">
            <v/>
          </cell>
          <cell r="M892"/>
          <cell r="N892" t="str">
            <v/>
          </cell>
          <cell r="O892" t="e">
            <v>#DIV/0!</v>
          </cell>
          <cell r="P892"/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K893"/>
          <cell r="L893" t="str">
            <v/>
          </cell>
          <cell r="M893"/>
          <cell r="N893" t="str">
            <v/>
          </cell>
          <cell r="O893" t="e">
            <v>#DIV/0!</v>
          </cell>
          <cell r="P893"/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P894"/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K895"/>
          <cell r="L895" t="str">
            <v/>
          </cell>
          <cell r="M895"/>
          <cell r="N895" t="str">
            <v/>
          </cell>
          <cell r="O895" t="e">
            <v>#DIV/0!</v>
          </cell>
          <cell r="P895"/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K896"/>
          <cell r="L896" t="str">
            <v/>
          </cell>
          <cell r="M896"/>
          <cell r="N896" t="str">
            <v/>
          </cell>
          <cell r="O896" t="e">
            <v>#DIV/0!</v>
          </cell>
          <cell r="P896"/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K897"/>
          <cell r="L897" t="str">
            <v/>
          </cell>
          <cell r="M897"/>
          <cell r="N897" t="str">
            <v/>
          </cell>
          <cell r="O897" t="e">
            <v>#DIV/0!</v>
          </cell>
          <cell r="P897"/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K898"/>
          <cell r="L898" t="str">
            <v/>
          </cell>
          <cell r="M898"/>
          <cell r="N898" t="str">
            <v/>
          </cell>
          <cell r="O898" t="e">
            <v>#DIV/0!</v>
          </cell>
          <cell r="P898"/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K899"/>
          <cell r="L899" t="str">
            <v/>
          </cell>
          <cell r="M899"/>
          <cell r="N899" t="str">
            <v/>
          </cell>
          <cell r="O899" t="e">
            <v>#DIV/0!</v>
          </cell>
          <cell r="P899"/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K901"/>
          <cell r="L901" t="str">
            <v/>
          </cell>
          <cell r="M901"/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K902"/>
          <cell r="L902" t="str">
            <v/>
          </cell>
          <cell r="M902"/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K903"/>
          <cell r="L903" t="str">
            <v/>
          </cell>
          <cell r="M903"/>
          <cell r="N903" t="str">
            <v/>
          </cell>
          <cell r="O903" t="e">
            <v>#DIV/0!</v>
          </cell>
          <cell r="P903"/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K904"/>
          <cell r="L904" t="str">
            <v/>
          </cell>
          <cell r="M904"/>
          <cell r="N904" t="str">
            <v/>
          </cell>
          <cell r="O904" t="e">
            <v>#DIV/0!</v>
          </cell>
          <cell r="P904"/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K907"/>
          <cell r="L907" t="str">
            <v/>
          </cell>
          <cell r="M907"/>
          <cell r="N907" t="str">
            <v/>
          </cell>
          <cell r="O907" t="e">
            <v>#DIV/0!</v>
          </cell>
          <cell r="P907"/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K908"/>
          <cell r="L908" t="str">
            <v/>
          </cell>
          <cell r="M908"/>
          <cell r="N908" t="str">
            <v/>
          </cell>
          <cell r="O908" t="e">
            <v>#DIV/0!</v>
          </cell>
          <cell r="P908"/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K909"/>
          <cell r="L909" t="str">
            <v/>
          </cell>
          <cell r="M909"/>
          <cell r="N909" t="str">
            <v/>
          </cell>
          <cell r="O909" t="e">
            <v>#DIV/0!</v>
          </cell>
          <cell r="P909"/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K910"/>
          <cell r="L910" t="str">
            <v/>
          </cell>
          <cell r="M910"/>
          <cell r="N910" t="str">
            <v/>
          </cell>
          <cell r="O910" t="e">
            <v>#DIV/0!</v>
          </cell>
          <cell r="P910"/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K912"/>
          <cell r="L912" t="str">
            <v/>
          </cell>
          <cell r="M912"/>
          <cell r="N912" t="str">
            <v/>
          </cell>
          <cell r="O912" t="e">
            <v>#DIV/0!</v>
          </cell>
          <cell r="P912"/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K913"/>
          <cell r="L913" t="str">
            <v/>
          </cell>
          <cell r="M913"/>
          <cell r="N913" t="str">
            <v/>
          </cell>
          <cell r="O913" t="e">
            <v>#DIV/0!</v>
          </cell>
          <cell r="P913"/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K914"/>
          <cell r="L914" t="str">
            <v/>
          </cell>
          <cell r="M914"/>
          <cell r="N914" t="str">
            <v/>
          </cell>
          <cell r="O914" t="e">
            <v>#DIV/0!</v>
          </cell>
          <cell r="P914"/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K916"/>
          <cell r="L916" t="str">
            <v/>
          </cell>
          <cell r="M916"/>
          <cell r="N916" t="str">
            <v/>
          </cell>
          <cell r="O916" t="e">
            <v>#DIV/0!</v>
          </cell>
          <cell r="P916"/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K917"/>
          <cell r="L917" t="str">
            <v/>
          </cell>
          <cell r="M917"/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K918"/>
          <cell r="L918" t="str">
            <v/>
          </cell>
          <cell r="M918"/>
          <cell r="N918" t="str">
            <v/>
          </cell>
          <cell r="O918" t="e">
            <v>#DIV/0!</v>
          </cell>
          <cell r="P918"/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K919"/>
          <cell r="L919" t="str">
            <v/>
          </cell>
          <cell r="M919"/>
          <cell r="N919" t="str">
            <v/>
          </cell>
          <cell r="O919" t="e">
            <v>#DIV/0!</v>
          </cell>
          <cell r="P919"/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K920"/>
          <cell r="L920" t="str">
            <v/>
          </cell>
          <cell r="M920"/>
          <cell r="N920" t="str">
            <v/>
          </cell>
          <cell r="O920" t="e">
            <v>#DIV/0!</v>
          </cell>
          <cell r="P920"/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K921"/>
          <cell r="L921" t="str">
            <v/>
          </cell>
          <cell r="M921"/>
          <cell r="N921" t="str">
            <v/>
          </cell>
          <cell r="O921" t="e">
            <v>#DIV/0!</v>
          </cell>
          <cell r="P921"/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K923"/>
          <cell r="L923" t="str">
            <v/>
          </cell>
          <cell r="M923"/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K924"/>
          <cell r="L924" t="str">
            <v/>
          </cell>
          <cell r="M924"/>
          <cell r="N924" t="str">
            <v/>
          </cell>
          <cell r="O924" t="e">
            <v>#DIV/0!</v>
          </cell>
          <cell r="P924"/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K926"/>
          <cell r="L926" t="str">
            <v/>
          </cell>
          <cell r="M926"/>
          <cell r="N926" t="str">
            <v/>
          </cell>
          <cell r="O926" t="e">
            <v>#DIV/0!</v>
          </cell>
          <cell r="P926"/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K927"/>
          <cell r="L927" t="str">
            <v/>
          </cell>
          <cell r="M927"/>
          <cell r="N927" t="str">
            <v/>
          </cell>
          <cell r="O927" t="e">
            <v>#DIV/0!</v>
          </cell>
          <cell r="P927"/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K928"/>
          <cell r="L928" t="str">
            <v/>
          </cell>
          <cell r="M928"/>
          <cell r="N928" t="str">
            <v/>
          </cell>
          <cell r="O928" t="e">
            <v>#DIV/0!</v>
          </cell>
          <cell r="P928"/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K929"/>
          <cell r="L929" t="str">
            <v/>
          </cell>
          <cell r="M929"/>
          <cell r="N929" t="str">
            <v/>
          </cell>
          <cell r="O929" t="e">
            <v>#DIV/0!</v>
          </cell>
          <cell r="P929"/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K930"/>
          <cell r="L930" t="str">
            <v/>
          </cell>
          <cell r="M930"/>
          <cell r="N930" t="str">
            <v/>
          </cell>
          <cell r="O930" t="e">
            <v>#DIV/0!</v>
          </cell>
          <cell r="P930"/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K932"/>
          <cell r="L932" t="str">
            <v/>
          </cell>
          <cell r="M932"/>
          <cell r="N932" t="str">
            <v/>
          </cell>
          <cell r="O932" t="e">
            <v>#DIV/0!</v>
          </cell>
          <cell r="P932"/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K933"/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  <cell r="P933"/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K935"/>
          <cell r="L935" t="str">
            <v/>
          </cell>
          <cell r="M935"/>
          <cell r="N935" t="str">
            <v/>
          </cell>
          <cell r="O935" t="e">
            <v>#DIV/0!</v>
          </cell>
          <cell r="P935"/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K936"/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P936"/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K937"/>
          <cell r="L937" t="str">
            <v/>
          </cell>
          <cell r="M937"/>
          <cell r="N937" t="str">
            <v/>
          </cell>
          <cell r="O937" t="e">
            <v>#DIV/0!</v>
          </cell>
          <cell r="P937"/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K938"/>
          <cell r="L938" t="str">
            <v/>
          </cell>
          <cell r="M938"/>
          <cell r="N938" t="str">
            <v/>
          </cell>
          <cell r="O938" t="e">
            <v>#DIV/0!</v>
          </cell>
          <cell r="P938"/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K939"/>
          <cell r="L939" t="str">
            <v/>
          </cell>
          <cell r="M939"/>
          <cell r="N939" t="str">
            <v/>
          </cell>
          <cell r="O939" t="e">
            <v>#DIV/0!</v>
          </cell>
          <cell r="P939"/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K940"/>
          <cell r="L940" t="str">
            <v/>
          </cell>
          <cell r="M940"/>
          <cell r="N940" t="str">
            <v/>
          </cell>
          <cell r="O940" t="e">
            <v>#DIV/0!</v>
          </cell>
          <cell r="P940"/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K941"/>
          <cell r="L941" t="str">
            <v/>
          </cell>
          <cell r="M941"/>
          <cell r="N941" t="str">
            <v/>
          </cell>
          <cell r="O941" t="e">
            <v>#DIV/0!</v>
          </cell>
          <cell r="P941"/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K942"/>
          <cell r="L942" t="str">
            <v/>
          </cell>
          <cell r="M942"/>
          <cell r="N942" t="str">
            <v/>
          </cell>
          <cell r="O942" t="e">
            <v>#DIV/0!</v>
          </cell>
          <cell r="P942"/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K943"/>
          <cell r="L943" t="str">
            <v/>
          </cell>
          <cell r="M943"/>
          <cell r="N943" t="str">
            <v/>
          </cell>
          <cell r="O943" t="e">
            <v>#DIV/0!</v>
          </cell>
          <cell r="P943"/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K944"/>
          <cell r="L944" t="str">
            <v/>
          </cell>
          <cell r="M944"/>
          <cell r="N944" t="str">
            <v/>
          </cell>
          <cell r="O944" t="e">
            <v>#DIV/0!</v>
          </cell>
          <cell r="P944"/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K945"/>
          <cell r="L945" t="str">
            <v/>
          </cell>
          <cell r="M945"/>
          <cell r="N945" t="str">
            <v/>
          </cell>
          <cell r="O945" t="e">
            <v>#DIV/0!</v>
          </cell>
          <cell r="P945"/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K946"/>
          <cell r="L946" t="str">
            <v/>
          </cell>
          <cell r="M946"/>
          <cell r="N946" t="str">
            <v/>
          </cell>
          <cell r="O946" t="e">
            <v>#DIV/0!</v>
          </cell>
          <cell r="P946"/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K947"/>
          <cell r="L947" t="str">
            <v/>
          </cell>
          <cell r="M947"/>
          <cell r="N947" t="str">
            <v/>
          </cell>
          <cell r="O947" t="e">
            <v>#DIV/0!</v>
          </cell>
          <cell r="P947"/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K948"/>
          <cell r="L948" t="str">
            <v/>
          </cell>
          <cell r="M948"/>
          <cell r="N948" t="str">
            <v/>
          </cell>
          <cell r="O948" t="e">
            <v>#DIV/0!</v>
          </cell>
          <cell r="P948"/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K949"/>
          <cell r="L949" t="str">
            <v/>
          </cell>
          <cell r="M949"/>
          <cell r="N949" t="str">
            <v/>
          </cell>
          <cell r="O949" t="e">
            <v>#DIV/0!</v>
          </cell>
          <cell r="P949"/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K950"/>
          <cell r="L950" t="str">
            <v/>
          </cell>
          <cell r="M950"/>
          <cell r="N950" t="str">
            <v/>
          </cell>
          <cell r="O950" t="e">
            <v>#DIV/0!</v>
          </cell>
          <cell r="P950"/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K952"/>
          <cell r="L952" t="str">
            <v/>
          </cell>
          <cell r="M952"/>
          <cell r="N952" t="str">
            <v/>
          </cell>
          <cell r="O952" t="e">
            <v>#DIV/0!</v>
          </cell>
          <cell r="P952"/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K953"/>
          <cell r="L953" t="str">
            <v/>
          </cell>
          <cell r="M953"/>
          <cell r="N953" t="str">
            <v/>
          </cell>
          <cell r="O953" t="e">
            <v>#DIV/0!</v>
          </cell>
          <cell r="P953"/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K955"/>
          <cell r="L955" t="str">
            <v/>
          </cell>
          <cell r="M955"/>
          <cell r="N955" t="str">
            <v/>
          </cell>
          <cell r="O955" t="e">
            <v>#DIV/0!</v>
          </cell>
          <cell r="P955"/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K956"/>
          <cell r="L956" t="str">
            <v/>
          </cell>
          <cell r="M956"/>
          <cell r="N956" t="str">
            <v/>
          </cell>
          <cell r="O956" t="e">
            <v>#DIV/0!</v>
          </cell>
          <cell r="P956"/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K957"/>
          <cell r="L957" t="str">
            <v/>
          </cell>
          <cell r="M957"/>
          <cell r="N957" t="str">
            <v/>
          </cell>
          <cell r="O957" t="e">
            <v>#DIV/0!</v>
          </cell>
          <cell r="P957"/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K958"/>
          <cell r="L958" t="str">
            <v/>
          </cell>
          <cell r="M958"/>
          <cell r="N958" t="str">
            <v/>
          </cell>
          <cell r="O958" t="e">
            <v>#DIV/0!</v>
          </cell>
          <cell r="P958"/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K959"/>
          <cell r="L959" t="str">
            <v>no PM, JFN, TCN, Ion, PN, SS, Agr, Sp</v>
          </cell>
          <cell r="M959"/>
          <cell r="N959" t="str">
            <v/>
          </cell>
          <cell r="O959" t="e">
            <v>#DIV/0!</v>
          </cell>
          <cell r="P959"/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K960"/>
          <cell r="L960" t="str">
            <v/>
          </cell>
          <cell r="M960"/>
          <cell r="N960" t="str">
            <v/>
          </cell>
          <cell r="O960" t="e">
            <v>#DIV/0!</v>
          </cell>
          <cell r="P960"/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K961"/>
          <cell r="L961" t="str">
            <v/>
          </cell>
          <cell r="M961"/>
          <cell r="N961" t="str">
            <v/>
          </cell>
          <cell r="O961" t="e">
            <v>#DIV/0!</v>
          </cell>
          <cell r="P961"/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K962"/>
          <cell r="L962" t="str">
            <v/>
          </cell>
          <cell r="M962"/>
          <cell r="N962" t="str">
            <v/>
          </cell>
          <cell r="O962" t="e">
            <v>#DIV/0!</v>
          </cell>
          <cell r="P962"/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K963"/>
          <cell r="L963" t="str">
            <v/>
          </cell>
          <cell r="M963"/>
          <cell r="N963" t="str">
            <v/>
          </cell>
          <cell r="O963" t="e">
            <v>#DIV/0!</v>
          </cell>
          <cell r="P963"/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K964"/>
          <cell r="L964" t="str">
            <v/>
          </cell>
          <cell r="M964"/>
          <cell r="N964" t="str">
            <v/>
          </cell>
          <cell r="O964" t="e">
            <v>#DIV/0!</v>
          </cell>
          <cell r="P964"/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K965"/>
          <cell r="L965" t="str">
            <v/>
          </cell>
          <cell r="M965"/>
          <cell r="N965" t="str">
            <v/>
          </cell>
          <cell r="O965" t="e">
            <v>#DIV/0!</v>
          </cell>
          <cell r="P965"/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K966"/>
          <cell r="L966" t="str">
            <v/>
          </cell>
          <cell r="M966"/>
          <cell r="N966" t="str">
            <v/>
          </cell>
          <cell r="O966" t="e">
            <v>#DIV/0!</v>
          </cell>
          <cell r="P966"/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K967"/>
          <cell r="L967" t="str">
            <v/>
          </cell>
          <cell r="M967"/>
          <cell r="N967" t="str">
            <v/>
          </cell>
          <cell r="O967" t="e">
            <v>#DIV/0!</v>
          </cell>
          <cell r="P967"/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K968"/>
          <cell r="L968" t="str">
            <v>no PM, JFN, TCN, Ion, PN, SS, Agr, Sp</v>
          </cell>
          <cell r="M968"/>
          <cell r="N968" t="str">
            <v/>
          </cell>
          <cell r="O968" t="e">
            <v>#DIV/0!</v>
          </cell>
          <cell r="P968"/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K971"/>
          <cell r="L971" t="str">
            <v/>
          </cell>
          <cell r="M971"/>
          <cell r="N971" t="str">
            <v/>
          </cell>
          <cell r="O971" t="e">
            <v>#DIV/0!</v>
          </cell>
          <cell r="P971"/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K972"/>
          <cell r="L972" t="str">
            <v>no PM, JFN, TCN, Ion, PN, SS, Agr, Sp</v>
          </cell>
          <cell r="M972"/>
          <cell r="N972" t="str">
            <v/>
          </cell>
          <cell r="O972" t="e">
            <v>#DIV/0!</v>
          </cell>
          <cell r="P972"/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K973"/>
          <cell r="L973" t="str">
            <v/>
          </cell>
          <cell r="M973"/>
          <cell r="N973" t="str">
            <v/>
          </cell>
          <cell r="O973" t="e">
            <v>#DIV/0!</v>
          </cell>
          <cell r="P973"/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K974"/>
          <cell r="L974" t="str">
            <v/>
          </cell>
          <cell r="M974"/>
          <cell r="N974" t="str">
            <v/>
          </cell>
          <cell r="O974" t="e">
            <v>#DIV/0!</v>
          </cell>
          <cell r="P974"/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L977"/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K978"/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P978"/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K979"/>
          <cell r="L979" t="str">
            <v>no PM, JFN, TCN, Ion, PN, SS, Agr, Sp</v>
          </cell>
          <cell r="M979"/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K980"/>
          <cell r="L980" t="str">
            <v/>
          </cell>
          <cell r="M980"/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K981"/>
          <cell r="L981" t="str">
            <v/>
          </cell>
          <cell r="M981"/>
          <cell r="N981" t="str">
            <v/>
          </cell>
          <cell r="O981" t="e">
            <v>#DIV/0!</v>
          </cell>
          <cell r="P981"/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K982"/>
          <cell r="L982" t="str">
            <v/>
          </cell>
          <cell r="M982"/>
          <cell r="N982" t="str">
            <v/>
          </cell>
          <cell r="O982" t="e">
            <v>#DIV/0!</v>
          </cell>
          <cell r="P982"/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K984"/>
          <cell r="L984" t="str">
            <v/>
          </cell>
          <cell r="M984"/>
          <cell r="N984" t="str">
            <v/>
          </cell>
          <cell r="O984" t="e">
            <v>#DIV/0!</v>
          </cell>
          <cell r="P984"/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K985"/>
          <cell r="L985" t="str">
            <v/>
          </cell>
          <cell r="M985"/>
          <cell r="N985" t="str">
            <v/>
          </cell>
          <cell r="O985" t="e">
            <v>#DIV/0!</v>
          </cell>
          <cell r="P985"/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K986"/>
          <cell r="L986" t="str">
            <v/>
          </cell>
          <cell r="M986"/>
          <cell r="N986" t="str">
            <v/>
          </cell>
          <cell r="O986" t="e">
            <v>#DIV/0!</v>
          </cell>
          <cell r="P986"/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K987"/>
          <cell r="L987" t="str">
            <v/>
          </cell>
          <cell r="M987"/>
          <cell r="N987" t="str">
            <v/>
          </cell>
          <cell r="O987" t="e">
            <v>#DIV/0!</v>
          </cell>
          <cell r="P987"/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K989"/>
          <cell r="L989" t="str">
            <v/>
          </cell>
          <cell r="M989"/>
          <cell r="N989" t="str">
            <v/>
          </cell>
          <cell r="O989" t="e">
            <v>#DIV/0!</v>
          </cell>
          <cell r="P989"/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K990"/>
          <cell r="L990" t="str">
            <v/>
          </cell>
          <cell r="M990"/>
          <cell r="N990" t="str">
            <v/>
          </cell>
          <cell r="O990" t="e">
            <v>#DIV/0!</v>
          </cell>
          <cell r="P990"/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K992"/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P992"/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P993"/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K994"/>
          <cell r="L994" t="str">
            <v/>
          </cell>
          <cell r="M994"/>
          <cell r="N994" t="str">
            <v/>
          </cell>
          <cell r="O994" t="e">
            <v>#DIV/0!</v>
          </cell>
          <cell r="P994"/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K995"/>
          <cell r="L995" t="str">
            <v/>
          </cell>
          <cell r="M995"/>
          <cell r="N995" t="str">
            <v/>
          </cell>
          <cell r="O995" t="e">
            <v>#DIV/0!</v>
          </cell>
          <cell r="P995"/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K996"/>
          <cell r="L996" t="str">
            <v/>
          </cell>
          <cell r="M996"/>
          <cell r="N996" t="str">
            <v/>
          </cell>
          <cell r="O996" t="e">
            <v>#DIV/0!</v>
          </cell>
          <cell r="P996"/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K997"/>
          <cell r="L997" t="str">
            <v/>
          </cell>
          <cell r="M997"/>
          <cell r="N997" t="str">
            <v/>
          </cell>
          <cell r="O997" t="e">
            <v>#DIV/0!</v>
          </cell>
          <cell r="P997"/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K998"/>
          <cell r="L998" t="str">
            <v>no PM, JFN, TCN, Ion, PN, SS, Agr, Sp</v>
          </cell>
          <cell r="M998"/>
          <cell r="N998" t="str">
            <v/>
          </cell>
          <cell r="O998" t="e">
            <v>#DIV/0!</v>
          </cell>
          <cell r="P998"/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K1000"/>
          <cell r="L1000" t="str">
            <v/>
          </cell>
          <cell r="M1000"/>
          <cell r="N1000" t="str">
            <v/>
          </cell>
          <cell r="O1000" t="e">
            <v>#DIV/0!</v>
          </cell>
          <cell r="P1000"/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K1001"/>
          <cell r="L1001" t="str">
            <v/>
          </cell>
          <cell r="M1001"/>
          <cell r="N1001" t="str">
            <v/>
          </cell>
          <cell r="O1001" t="e">
            <v>#DIV/0!</v>
          </cell>
          <cell r="P1001"/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K1002"/>
          <cell r="L1002" t="str">
            <v/>
          </cell>
          <cell r="M1002"/>
          <cell r="N1002" t="str">
            <v/>
          </cell>
          <cell r="O1002" t="e">
            <v>#DIV/0!</v>
          </cell>
          <cell r="P1002"/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K1003"/>
          <cell r="L1003" t="str">
            <v/>
          </cell>
          <cell r="M1003"/>
          <cell r="N1003" t="str">
            <v/>
          </cell>
          <cell r="O1003" t="e">
            <v>#DIV/0!</v>
          </cell>
          <cell r="P1003"/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K1004"/>
          <cell r="L1004" t="str">
            <v/>
          </cell>
          <cell r="M1004"/>
          <cell r="N1004" t="str">
            <v/>
          </cell>
          <cell r="O1004" t="e">
            <v>#DIV/0!</v>
          </cell>
          <cell r="P1004"/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K1005"/>
          <cell r="L1005" t="str">
            <v/>
          </cell>
          <cell r="M1005"/>
          <cell r="N1005" t="str">
            <v/>
          </cell>
          <cell r="O1005" t="e">
            <v>#DIV/0!</v>
          </cell>
          <cell r="P1005"/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K1006"/>
          <cell r="L1006" t="str">
            <v/>
          </cell>
          <cell r="M1006"/>
          <cell r="N1006" t="str">
            <v/>
          </cell>
          <cell r="O1006" t="e">
            <v>#DIV/0!</v>
          </cell>
          <cell r="P1006"/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K1007"/>
          <cell r="L1007" t="str">
            <v/>
          </cell>
          <cell r="M1007"/>
          <cell r="N1007" t="str">
            <v/>
          </cell>
          <cell r="O1007" t="e">
            <v>#DIV/0!</v>
          </cell>
          <cell r="P1007"/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K1008"/>
          <cell r="L1008" t="str">
            <v/>
          </cell>
          <cell r="M1008"/>
          <cell r="N1008" t="str">
            <v/>
          </cell>
          <cell r="O1008" t="e">
            <v>#DIV/0!</v>
          </cell>
          <cell r="P1008"/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K1010"/>
          <cell r="L1010" t="str">
            <v/>
          </cell>
          <cell r="M1010"/>
          <cell r="N1010" t="str">
            <v/>
          </cell>
          <cell r="O1010" t="e">
            <v>#DIV/0!</v>
          </cell>
          <cell r="P1010"/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L1012"/>
          <cell r="M1012">
            <v>300000</v>
          </cell>
          <cell r="N1012" t="str">
            <v/>
          </cell>
          <cell r="O1012">
            <v>8.0000000000000004E-4</v>
          </cell>
          <cell r="P1012"/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K1013"/>
          <cell r="L1013" t="str">
            <v/>
          </cell>
          <cell r="M1013"/>
          <cell r="N1013" t="str">
            <v/>
          </cell>
          <cell r="O1013" t="e">
            <v>#DIV/0!</v>
          </cell>
          <cell r="P1013"/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K1014"/>
          <cell r="L1014" t="str">
            <v/>
          </cell>
          <cell r="M1014"/>
          <cell r="N1014" t="str">
            <v/>
          </cell>
          <cell r="O1014" t="e">
            <v>#DIV/0!</v>
          </cell>
          <cell r="P1014"/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L1015"/>
          <cell r="M1015">
            <v>7000</v>
          </cell>
          <cell r="N1015" t="str">
            <v/>
          </cell>
          <cell r="O1015">
            <v>2.142857142857143E-3</v>
          </cell>
          <cell r="P1015"/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B1018"/>
          <cell r="C1018"/>
          <cell r="D1018"/>
          <cell r="E1018"/>
          <cell r="F1018"/>
          <cell r="G1018"/>
          <cell r="H1018"/>
          <cell r="I1018"/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L1020"/>
          <cell r="M1020">
            <v>33000</v>
          </cell>
          <cell r="N1020" t="str">
            <v/>
          </cell>
          <cell r="O1020">
            <v>1.8181818181818182E-3</v>
          </cell>
          <cell r="P1020"/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L1021"/>
          <cell r="M1021">
            <v>44000</v>
          </cell>
          <cell r="N1021" t="str">
            <v/>
          </cell>
          <cell r="O1021">
            <v>1.8181818181818181E-4</v>
          </cell>
          <cell r="P1021"/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K1022"/>
          <cell r="L1022" t="str">
            <v/>
          </cell>
          <cell r="M1022"/>
          <cell r="N1022" t="str">
            <v/>
          </cell>
          <cell r="O1022" t="e">
            <v>#DIV/0!</v>
          </cell>
          <cell r="P1022"/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K1023"/>
          <cell r="L1023" t="str">
            <v/>
          </cell>
          <cell r="M1023"/>
          <cell r="N1023" t="str">
            <v/>
          </cell>
          <cell r="O1023" t="e">
            <v>#DIV/0!</v>
          </cell>
          <cell r="P1023"/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L1024"/>
          <cell r="M1024">
            <v>90000</v>
          </cell>
          <cell r="N1024" t="str">
            <v/>
          </cell>
          <cell r="O1024">
            <v>8.8888888888888893E-5</v>
          </cell>
          <cell r="P1024"/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K1026"/>
          <cell r="L1026" t="str">
            <v/>
          </cell>
          <cell r="M1026"/>
          <cell r="N1026" t="str">
            <v/>
          </cell>
          <cell r="O1026" t="e">
            <v>#DIV/0!</v>
          </cell>
          <cell r="P1026"/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K1027"/>
          <cell r="L1027" t="str">
            <v/>
          </cell>
          <cell r="M1027"/>
          <cell r="N1027" t="str">
            <v/>
          </cell>
          <cell r="O1027" t="e">
            <v>#DIV/0!</v>
          </cell>
          <cell r="P1027"/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K1029"/>
          <cell r="L1029" t="str">
            <v/>
          </cell>
          <cell r="M1029"/>
          <cell r="N1029" t="str">
            <v/>
          </cell>
          <cell r="O1029" t="e">
            <v>#DIV/0!</v>
          </cell>
          <cell r="P1029"/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K1030"/>
          <cell r="L1030" t="str">
            <v/>
          </cell>
          <cell r="M1030"/>
          <cell r="N1030" t="str">
            <v/>
          </cell>
          <cell r="O1030" t="e">
            <v>#DIV/0!</v>
          </cell>
          <cell r="P1030"/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L1031"/>
          <cell r="M1031">
            <v>19000</v>
          </cell>
          <cell r="N1031" t="str">
            <v/>
          </cell>
          <cell r="O1031">
            <v>2.105263157894737E-4</v>
          </cell>
          <cell r="P1031"/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K1032"/>
          <cell r="L1032" t="str">
            <v/>
          </cell>
          <cell r="M1032"/>
          <cell r="N1032" t="str">
            <v/>
          </cell>
          <cell r="O1032" t="e">
            <v>#DIV/0!</v>
          </cell>
          <cell r="P1032"/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L1033"/>
          <cell r="M1033">
            <v>15000</v>
          </cell>
          <cell r="N1033" t="str">
            <v/>
          </cell>
          <cell r="O1033">
            <v>2.0000000000000001E-4</v>
          </cell>
          <cell r="P1033"/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K1034"/>
          <cell r="L1034" t="str">
            <v/>
          </cell>
          <cell r="M1034"/>
          <cell r="N1034" t="str">
            <v/>
          </cell>
          <cell r="O1034" t="e">
            <v>#DIV/0!</v>
          </cell>
          <cell r="P1034"/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L1035"/>
          <cell r="M1035">
            <v>12500</v>
          </cell>
          <cell r="N1035" t="str">
            <v/>
          </cell>
          <cell r="O1035">
            <v>1.6799999999999999E-2</v>
          </cell>
          <cell r="P1035"/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L1036"/>
          <cell r="M1036">
            <v>7200</v>
          </cell>
          <cell r="N1036" t="str">
            <v/>
          </cell>
          <cell r="O1036">
            <v>3.3333333333333333E-2</v>
          </cell>
          <cell r="P1036"/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K1037"/>
          <cell r="L1037" t="str">
            <v/>
          </cell>
          <cell r="M1037"/>
          <cell r="N1037" t="str">
            <v/>
          </cell>
          <cell r="O1037" t="e">
            <v>#DIV/0!</v>
          </cell>
          <cell r="P1037"/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L1038"/>
          <cell r="M1038">
            <v>19000</v>
          </cell>
          <cell r="N1038" t="str">
            <v/>
          </cell>
          <cell r="O1038">
            <v>7.3684210526315788E-3</v>
          </cell>
          <cell r="P1038"/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K1039"/>
          <cell r="L1039" t="str">
            <v/>
          </cell>
          <cell r="M1039"/>
          <cell r="N1039" t="str">
            <v/>
          </cell>
          <cell r="O1039" t="e">
            <v>#DIV/0!</v>
          </cell>
          <cell r="P1039"/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K1044"/>
          <cell r="L1044" t="str">
            <v>no PM, JFN, TCN, Ion, PN, SS, Agr, Sp</v>
          </cell>
          <cell r="M1044"/>
          <cell r="N1044" t="str">
            <v/>
          </cell>
          <cell r="O1044" t="e">
            <v>#DIV/0!</v>
          </cell>
          <cell r="P1044"/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L1045"/>
          <cell r="M1045">
            <v>11000</v>
          </cell>
          <cell r="N1045" t="str">
            <v/>
          </cell>
          <cell r="O1045">
            <v>4.5454545454545452E-3</v>
          </cell>
          <cell r="P1045"/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K1046"/>
          <cell r="L1046" t="str">
            <v/>
          </cell>
          <cell r="M1046"/>
          <cell r="N1046" t="str">
            <v/>
          </cell>
          <cell r="O1046" t="e">
            <v>#DIV/0!</v>
          </cell>
          <cell r="P1046"/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K1047"/>
          <cell r="L1047" t="str">
            <v>no PM, JFN, TCN, Ion, PN, SS, Agr, Sp</v>
          </cell>
          <cell r="M1047"/>
          <cell r="N1047" t="str">
            <v/>
          </cell>
          <cell r="O1047" t="e">
            <v>#VALUE!</v>
          </cell>
          <cell r="P1047"/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K1049"/>
          <cell r="L1049" t="str">
            <v/>
          </cell>
          <cell r="M1049"/>
          <cell r="N1049" t="str">
            <v/>
          </cell>
          <cell r="O1049" t="e">
            <v>#DIV/0!</v>
          </cell>
          <cell r="P1049"/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K1051"/>
          <cell r="L1051" t="str">
            <v/>
          </cell>
          <cell r="M1051"/>
          <cell r="N1051" t="str">
            <v/>
          </cell>
          <cell r="O1051" t="e">
            <v>#DIV/0!</v>
          </cell>
          <cell r="P1051"/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K1052"/>
          <cell r="L1052" t="str">
            <v/>
          </cell>
          <cell r="M1052"/>
          <cell r="N1052" t="str">
            <v/>
          </cell>
          <cell r="O1052" t="e">
            <v>#DIV/0!</v>
          </cell>
          <cell r="P1052"/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K1054"/>
          <cell r="L1054" t="str">
            <v/>
          </cell>
          <cell r="M1054"/>
          <cell r="N1054" t="str">
            <v/>
          </cell>
          <cell r="O1054" t="e">
            <v>#DIV/0!</v>
          </cell>
          <cell r="P1054"/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K1057"/>
          <cell r="L1057" t="str">
            <v/>
          </cell>
          <cell r="M1057"/>
          <cell r="N1057" t="str">
            <v/>
          </cell>
          <cell r="O1057" t="e">
            <v>#DIV/0!</v>
          </cell>
          <cell r="P1057"/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K1058"/>
          <cell r="L1058" t="str">
            <v/>
          </cell>
          <cell r="M1058"/>
          <cell r="N1058" t="str">
            <v/>
          </cell>
          <cell r="O1058" t="e">
            <v>#DIV/0!</v>
          </cell>
          <cell r="P1058"/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K1059"/>
          <cell r="L1059" t="str">
            <v/>
          </cell>
          <cell r="M1059"/>
          <cell r="N1059" t="str">
            <v/>
          </cell>
          <cell r="O1059" t="e">
            <v>#DIV/0!</v>
          </cell>
          <cell r="P1059"/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K1060"/>
          <cell r="L1060" t="str">
            <v/>
          </cell>
          <cell r="M1060"/>
          <cell r="N1060" t="str">
            <v/>
          </cell>
          <cell r="O1060" t="e">
            <v>#DIV/0!</v>
          </cell>
          <cell r="P1060"/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K1061"/>
          <cell r="L1061" t="str">
            <v/>
          </cell>
          <cell r="M1061"/>
          <cell r="N1061" t="str">
            <v/>
          </cell>
          <cell r="O1061" t="e">
            <v>#DIV/0!</v>
          </cell>
          <cell r="P1061"/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K1062"/>
          <cell r="L1062" t="str">
            <v/>
          </cell>
          <cell r="M1062"/>
          <cell r="N1062" t="str">
            <v/>
          </cell>
          <cell r="O1062" t="e">
            <v>#DIV/0!</v>
          </cell>
          <cell r="P1062"/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K1064"/>
          <cell r="L1064" t="str">
            <v/>
          </cell>
          <cell r="M1064"/>
          <cell r="N1064" t="str">
            <v/>
          </cell>
          <cell r="O1064" t="e">
            <v>#DIV/0!</v>
          </cell>
          <cell r="P1064"/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L1066"/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K1067"/>
          <cell r="L1067" t="str">
            <v/>
          </cell>
          <cell r="M1067"/>
          <cell r="N1067" t="str">
            <v/>
          </cell>
          <cell r="O1067" t="e">
            <v>#DIV/0!</v>
          </cell>
          <cell r="P1067"/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K1068"/>
          <cell r="L1068" t="str">
            <v/>
          </cell>
          <cell r="M1068"/>
          <cell r="N1068" t="str">
            <v/>
          </cell>
          <cell r="O1068" t="e">
            <v>#DIV/0!</v>
          </cell>
          <cell r="P1068"/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K1069"/>
          <cell r="L1069" t="str">
            <v/>
          </cell>
          <cell r="M1069"/>
          <cell r="N1069" t="str">
            <v/>
          </cell>
          <cell r="O1069" t="e">
            <v>#DIV/0!</v>
          </cell>
          <cell r="P1069"/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K1070"/>
          <cell r="L1070" t="str">
            <v/>
          </cell>
          <cell r="M1070"/>
          <cell r="N1070" t="str">
            <v/>
          </cell>
          <cell r="O1070" t="e">
            <v>#DIV/0!</v>
          </cell>
          <cell r="P1070"/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K1071"/>
          <cell r="L1071" t="str">
            <v/>
          </cell>
          <cell r="M1071"/>
          <cell r="N1071" t="str">
            <v/>
          </cell>
          <cell r="O1071" t="e">
            <v>#DIV/0!</v>
          </cell>
          <cell r="P1071"/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K1072"/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P1072"/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K1073"/>
          <cell r="L1073" t="str">
            <v/>
          </cell>
          <cell r="M1073"/>
          <cell r="N1073" t="str">
            <v/>
          </cell>
          <cell r="O1073" t="e">
            <v>#DIV/0!</v>
          </cell>
          <cell r="P1073"/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K1074"/>
          <cell r="L1074" t="str">
            <v/>
          </cell>
          <cell r="M1074"/>
          <cell r="N1074" t="str">
            <v/>
          </cell>
          <cell r="O1074" t="e">
            <v>#DIV/0!</v>
          </cell>
          <cell r="P1074"/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K1076"/>
          <cell r="L1076" t="str">
            <v>no PM, JFN, TCN, Ion, PN, SS, Agr, Sp</v>
          </cell>
          <cell r="M1076"/>
          <cell r="N1076" t="str">
            <v/>
          </cell>
          <cell r="O1076" t="e">
            <v>#DIV/0!</v>
          </cell>
          <cell r="P1076"/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K1077"/>
          <cell r="L1077" t="str">
            <v/>
          </cell>
          <cell r="M1077"/>
          <cell r="N1077" t="str">
            <v/>
          </cell>
          <cell r="O1077" t="e">
            <v>#DIV/0!</v>
          </cell>
          <cell r="P1077"/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K1080"/>
          <cell r="L1080" t="str">
            <v/>
          </cell>
          <cell r="M1080"/>
          <cell r="N1080" t="str">
            <v/>
          </cell>
          <cell r="O1080" t="e">
            <v>#DIV/0!</v>
          </cell>
          <cell r="P1080"/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K1082"/>
          <cell r="L1082" t="str">
            <v/>
          </cell>
          <cell r="M1082"/>
          <cell r="N1082" t="str">
            <v/>
          </cell>
          <cell r="O1082" t="e">
            <v>#DIV/0!</v>
          </cell>
          <cell r="P1082"/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K1086"/>
          <cell r="L1086" t="str">
            <v/>
          </cell>
          <cell r="M1086"/>
          <cell r="N1086" t="str">
            <v/>
          </cell>
          <cell r="O1086" t="e">
            <v>#DIV/0!</v>
          </cell>
          <cell r="P1086"/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K1088"/>
          <cell r="L1088" t="str">
            <v/>
          </cell>
          <cell r="M1088"/>
          <cell r="N1088" t="str">
            <v/>
          </cell>
          <cell r="O1088" t="e">
            <v>#DIV/0!</v>
          </cell>
          <cell r="P1088"/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K1090"/>
          <cell r="L1090" t="str">
            <v/>
          </cell>
          <cell r="M1090"/>
          <cell r="N1090" t="str">
            <v/>
          </cell>
          <cell r="O1090" t="e">
            <v>#DIV/0!</v>
          </cell>
          <cell r="P1090"/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K1091"/>
          <cell r="L1091" t="str">
            <v/>
          </cell>
          <cell r="M1091"/>
          <cell r="N1091" t="str">
            <v/>
          </cell>
          <cell r="O1091" t="e">
            <v>#DIV/0!</v>
          </cell>
          <cell r="P1091"/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K1092"/>
          <cell r="L1092" t="str">
            <v/>
          </cell>
          <cell r="M1092"/>
          <cell r="N1092" t="str">
            <v/>
          </cell>
          <cell r="O1092" t="e">
            <v>#DIV/0!</v>
          </cell>
          <cell r="P1092"/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K1094"/>
          <cell r="L1094" t="str">
            <v/>
          </cell>
          <cell r="M1094"/>
          <cell r="N1094" t="str">
            <v/>
          </cell>
          <cell r="O1094" t="e">
            <v>#DIV/0!</v>
          </cell>
          <cell r="P1094"/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K1096"/>
          <cell r="L1096" t="str">
            <v/>
          </cell>
          <cell r="M1096"/>
          <cell r="N1096" t="str">
            <v/>
          </cell>
          <cell r="O1096" t="e">
            <v>#DIV/0!</v>
          </cell>
          <cell r="P1096"/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K1097"/>
          <cell r="L1097" t="str">
            <v/>
          </cell>
          <cell r="M1097"/>
          <cell r="N1097" t="str">
            <v/>
          </cell>
          <cell r="O1097" t="e">
            <v>#DIV/0!</v>
          </cell>
          <cell r="P1097"/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K1098"/>
          <cell r="L1098" t="str">
            <v/>
          </cell>
          <cell r="M1098"/>
          <cell r="N1098" t="str">
            <v/>
          </cell>
          <cell r="O1098" t="e">
            <v>#DIV/0!</v>
          </cell>
          <cell r="P1098"/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K1099"/>
          <cell r="L1099" t="str">
            <v/>
          </cell>
          <cell r="M1099"/>
          <cell r="N1099" t="str">
            <v/>
          </cell>
          <cell r="O1099" t="e">
            <v>#DIV/0!</v>
          </cell>
          <cell r="P1099"/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K1100"/>
          <cell r="L1100" t="str">
            <v/>
          </cell>
          <cell r="M1100"/>
          <cell r="N1100" t="str">
            <v/>
          </cell>
          <cell r="O1100" t="e">
            <v>#DIV/0!</v>
          </cell>
          <cell r="P1100"/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K1101"/>
          <cell r="L1101" t="str">
            <v/>
          </cell>
          <cell r="M1101"/>
          <cell r="N1101" t="str">
            <v/>
          </cell>
          <cell r="O1101" t="e">
            <v>#DIV/0!</v>
          </cell>
          <cell r="P1101"/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K1103"/>
          <cell r="L1103" t="str">
            <v/>
          </cell>
          <cell r="M1103"/>
          <cell r="N1103" t="str">
            <v/>
          </cell>
          <cell r="O1103" t="e">
            <v>#DIV/0!</v>
          </cell>
          <cell r="P1103"/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K1105"/>
          <cell r="L1105" t="str">
            <v/>
          </cell>
          <cell r="M1105"/>
          <cell r="N1105" t="str">
            <v/>
          </cell>
          <cell r="O1105" t="e">
            <v>#DIV/0!</v>
          </cell>
          <cell r="P1105"/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K1106"/>
          <cell r="L1106" t="str">
            <v/>
          </cell>
          <cell r="M1106"/>
          <cell r="N1106" t="str">
            <v/>
          </cell>
          <cell r="O1106" t="e">
            <v>#DIV/0!</v>
          </cell>
          <cell r="P1106"/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K1107"/>
          <cell r="L1107" t="str">
            <v/>
          </cell>
          <cell r="M1107"/>
          <cell r="N1107" t="str">
            <v/>
          </cell>
          <cell r="O1107" t="e">
            <v>#DIV/0!</v>
          </cell>
          <cell r="P1107"/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K1108"/>
          <cell r="L1108" t="str">
            <v/>
          </cell>
          <cell r="M1108"/>
          <cell r="N1108" t="str">
            <v/>
          </cell>
          <cell r="O1108" t="e">
            <v>#DIV/0!</v>
          </cell>
          <cell r="P1108"/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K1109"/>
          <cell r="L1109" t="str">
            <v/>
          </cell>
          <cell r="M1109"/>
          <cell r="N1109" t="str">
            <v/>
          </cell>
          <cell r="O1109" t="e">
            <v>#DIV/0!</v>
          </cell>
          <cell r="P1109"/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K1110"/>
          <cell r="L1110" t="str">
            <v/>
          </cell>
          <cell r="M1110"/>
          <cell r="N1110" t="str">
            <v/>
          </cell>
          <cell r="O1110" t="e">
            <v>#DIV/0!</v>
          </cell>
          <cell r="P1110"/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K1111"/>
          <cell r="L1111" t="str">
            <v/>
          </cell>
          <cell r="M1111"/>
          <cell r="N1111" t="str">
            <v/>
          </cell>
          <cell r="O1111" t="e">
            <v>#DIV/0!</v>
          </cell>
          <cell r="P1111"/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K1112"/>
          <cell r="L1112" t="str">
            <v/>
          </cell>
          <cell r="M1112"/>
          <cell r="N1112" t="str">
            <v/>
          </cell>
          <cell r="O1112" t="e">
            <v>#DIV/0!</v>
          </cell>
          <cell r="P1112"/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K1113"/>
          <cell r="L1113" t="str">
            <v/>
          </cell>
          <cell r="M1113"/>
          <cell r="N1113" t="str">
            <v/>
          </cell>
          <cell r="O1113" t="e">
            <v>#DIV/0!</v>
          </cell>
          <cell r="P1113"/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K1114"/>
          <cell r="L1114" t="str">
            <v/>
          </cell>
          <cell r="M1114"/>
          <cell r="N1114" t="str">
            <v/>
          </cell>
          <cell r="O1114" t="e">
            <v>#DIV/0!</v>
          </cell>
          <cell r="P1114"/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K1115"/>
          <cell r="L1115" t="str">
            <v/>
          </cell>
          <cell r="M1115"/>
          <cell r="N1115" t="str">
            <v/>
          </cell>
          <cell r="O1115" t="e">
            <v>#DIV/0!</v>
          </cell>
          <cell r="P1115"/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K1116"/>
          <cell r="L1116" t="str">
            <v/>
          </cell>
          <cell r="M1116"/>
          <cell r="N1116" t="str">
            <v/>
          </cell>
          <cell r="O1116" t="e">
            <v>#DIV/0!</v>
          </cell>
          <cell r="P1116"/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K1117"/>
          <cell r="L1117" t="str">
            <v/>
          </cell>
          <cell r="M1117"/>
          <cell r="N1117" t="str">
            <v/>
          </cell>
          <cell r="O1117" t="e">
            <v>#DIV/0!</v>
          </cell>
          <cell r="P1117"/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K1118"/>
          <cell r="L1118" t="str">
            <v/>
          </cell>
          <cell r="M1118"/>
          <cell r="N1118" t="str">
            <v/>
          </cell>
          <cell r="O1118" t="e">
            <v>#DIV/0!</v>
          </cell>
          <cell r="P1118"/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K1119"/>
          <cell r="L1119" t="str">
            <v/>
          </cell>
          <cell r="M1119"/>
          <cell r="N1119" t="str">
            <v/>
          </cell>
          <cell r="O1119" t="e">
            <v>#DIV/0!</v>
          </cell>
          <cell r="P1119"/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K1120"/>
          <cell r="L1120" t="str">
            <v/>
          </cell>
          <cell r="M1120"/>
          <cell r="N1120" t="str">
            <v/>
          </cell>
          <cell r="O1120" t="e">
            <v>#DIV/0!</v>
          </cell>
          <cell r="P1120"/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K1121"/>
          <cell r="L1121" t="str">
            <v/>
          </cell>
          <cell r="M1121"/>
          <cell r="N1121" t="str">
            <v/>
          </cell>
          <cell r="O1121" t="e">
            <v>#DIV/0!</v>
          </cell>
          <cell r="P1121"/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K1122"/>
          <cell r="L1122" t="str">
            <v/>
          </cell>
          <cell r="M1122"/>
          <cell r="N1122" t="str">
            <v/>
          </cell>
          <cell r="O1122" t="e">
            <v>#DIV/0!</v>
          </cell>
          <cell r="P1122"/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K1123"/>
          <cell r="L1123" t="str">
            <v/>
          </cell>
          <cell r="M1123"/>
          <cell r="N1123" t="str">
            <v/>
          </cell>
          <cell r="O1123" t="e">
            <v>#DIV/0!</v>
          </cell>
          <cell r="P1123"/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L1124"/>
          <cell r="M1124">
            <v>230000</v>
          </cell>
          <cell r="N1124" t="str">
            <v/>
          </cell>
          <cell r="O1124">
            <v>3.4782608695652171E-5</v>
          </cell>
          <cell r="P1124"/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K1125"/>
          <cell r="L1125" t="str">
            <v/>
          </cell>
          <cell r="M1125"/>
          <cell r="N1125" t="str">
            <v/>
          </cell>
          <cell r="O1125" t="e">
            <v>#DIV/0!</v>
          </cell>
          <cell r="P1125"/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K1127"/>
          <cell r="L1127" t="str">
            <v/>
          </cell>
          <cell r="M1127"/>
          <cell r="N1127" t="str">
            <v/>
          </cell>
          <cell r="O1127" t="e">
            <v>#DIV/0!</v>
          </cell>
          <cell r="P1127"/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K1128"/>
          <cell r="L1128" t="str">
            <v/>
          </cell>
          <cell r="M1128"/>
          <cell r="N1128" t="str">
            <v/>
          </cell>
          <cell r="O1128" t="e">
            <v>#DIV/0!</v>
          </cell>
          <cell r="P1128"/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K1131"/>
          <cell r="L1131" t="str">
            <v>no PM, JFN, TCN, Ion, PN, SS, Agr, Sp</v>
          </cell>
          <cell r="M1131"/>
          <cell r="N1131" t="str">
            <v/>
          </cell>
          <cell r="O1131" t="e">
            <v>#DIV/0!</v>
          </cell>
          <cell r="P1131"/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K1132"/>
          <cell r="L1132" t="str">
            <v>no PM, JFN, TCN, Ion, PN, SS, Agr, Sp</v>
          </cell>
          <cell r="M1132"/>
          <cell r="N1132" t="str">
            <v/>
          </cell>
          <cell r="O1132" t="e">
            <v>#DIV/0!</v>
          </cell>
          <cell r="P1132"/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K1133"/>
          <cell r="L1133" t="str">
            <v/>
          </cell>
          <cell r="M1133"/>
          <cell r="N1133" t="str">
            <v/>
          </cell>
          <cell r="O1133" t="e">
            <v>#DIV/0!</v>
          </cell>
          <cell r="P1133"/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P1134"/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K1135"/>
          <cell r="L1135" t="str">
            <v/>
          </cell>
          <cell r="M1135"/>
          <cell r="N1135" t="str">
            <v/>
          </cell>
          <cell r="O1135" t="e">
            <v>#DIV/0!</v>
          </cell>
          <cell r="P1135"/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K1138"/>
          <cell r="L1138" t="str">
            <v/>
          </cell>
          <cell r="M1138"/>
          <cell r="N1138" t="str">
            <v/>
          </cell>
          <cell r="O1138" t="e">
            <v>#DIV/0!</v>
          </cell>
          <cell r="P1138"/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K1139"/>
          <cell r="L1139" t="str">
            <v/>
          </cell>
          <cell r="M1139"/>
          <cell r="N1139" t="str">
            <v/>
          </cell>
          <cell r="O1139" t="e">
            <v>#DIV/0!</v>
          </cell>
          <cell r="P1139"/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K1140"/>
          <cell r="L1140" t="str">
            <v/>
          </cell>
          <cell r="M1140"/>
          <cell r="N1140" t="str">
            <v/>
          </cell>
          <cell r="O1140" t="e">
            <v>#DIV/0!</v>
          </cell>
          <cell r="P1140"/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K1143"/>
          <cell r="L1143" t="str">
            <v/>
          </cell>
          <cell r="M1143"/>
          <cell r="N1143" t="str">
            <v/>
          </cell>
          <cell r="O1143" t="e">
            <v>#DIV/0!</v>
          </cell>
          <cell r="P1143"/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K1144"/>
          <cell r="L1144" t="str">
            <v/>
          </cell>
          <cell r="M1144"/>
          <cell r="N1144" t="str">
            <v/>
          </cell>
          <cell r="O1144" t="e">
            <v>#DIV/0!</v>
          </cell>
          <cell r="P1144"/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K1145"/>
          <cell r="L1145" t="str">
            <v/>
          </cell>
          <cell r="M1145"/>
          <cell r="N1145" t="str">
            <v/>
          </cell>
          <cell r="O1145" t="e">
            <v>#DIV/0!</v>
          </cell>
          <cell r="P1145"/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P1146"/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K1147"/>
          <cell r="L1147" t="str">
            <v/>
          </cell>
          <cell r="M1147"/>
          <cell r="N1147" t="str">
            <v/>
          </cell>
          <cell r="O1147" t="e">
            <v>#DIV/0!</v>
          </cell>
          <cell r="P1147"/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K1148"/>
          <cell r="L1148" t="str">
            <v/>
          </cell>
          <cell r="M1148"/>
          <cell r="N1148" t="str">
            <v/>
          </cell>
          <cell r="O1148" t="e">
            <v>#DIV/0!</v>
          </cell>
          <cell r="P1148"/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K1149"/>
          <cell r="L1149" t="str">
            <v/>
          </cell>
          <cell r="M1149"/>
          <cell r="N1149" t="str">
            <v/>
          </cell>
          <cell r="O1149" t="e">
            <v>#DIV/0!</v>
          </cell>
          <cell r="P1149"/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K1150"/>
          <cell r="L1150" t="str">
            <v/>
          </cell>
          <cell r="M1150"/>
          <cell r="N1150" t="str">
            <v/>
          </cell>
          <cell r="O1150" t="e">
            <v>#DIV/0!</v>
          </cell>
          <cell r="P1150"/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K1151"/>
          <cell r="L1151" t="str">
            <v/>
          </cell>
          <cell r="M1151"/>
          <cell r="N1151" t="str">
            <v/>
          </cell>
          <cell r="O1151" t="e">
            <v>#DIV/0!</v>
          </cell>
          <cell r="P1151"/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K1153"/>
          <cell r="L1153" t="str">
            <v/>
          </cell>
          <cell r="M1153"/>
          <cell r="N1153" t="str">
            <v/>
          </cell>
          <cell r="O1153" t="e">
            <v>#DIV/0!</v>
          </cell>
          <cell r="P1153"/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K1154"/>
          <cell r="L1154" t="str">
            <v/>
          </cell>
          <cell r="M1154"/>
          <cell r="N1154" t="str">
            <v/>
          </cell>
          <cell r="O1154" t="e">
            <v>#DIV/0!</v>
          </cell>
          <cell r="P1154"/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K1155"/>
          <cell r="L1155" t="str">
            <v/>
          </cell>
          <cell r="M1155"/>
          <cell r="N1155" t="str">
            <v/>
          </cell>
          <cell r="O1155" t="e">
            <v>#DIV/0!</v>
          </cell>
          <cell r="P1155"/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K1159"/>
          <cell r="L1159" t="str">
            <v/>
          </cell>
          <cell r="M1159"/>
          <cell r="N1159" t="str">
            <v/>
          </cell>
          <cell r="O1159" t="e">
            <v>#DIV/0!</v>
          </cell>
          <cell r="P1159"/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K1161"/>
          <cell r="L1161" t="str">
            <v/>
          </cell>
          <cell r="M1161"/>
          <cell r="N1161" t="str">
            <v/>
          </cell>
          <cell r="O1161" t="e">
            <v>#DIV/0!</v>
          </cell>
          <cell r="P1161"/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K1162"/>
          <cell r="L1162" t="str">
            <v/>
          </cell>
          <cell r="M1162"/>
          <cell r="N1162" t="str">
            <v/>
          </cell>
          <cell r="O1162" t="e">
            <v>#DIV/0!</v>
          </cell>
          <cell r="P1162"/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K1169"/>
          <cell r="L1169" t="str">
            <v/>
          </cell>
          <cell r="M1169"/>
          <cell r="N1169" t="str">
            <v/>
          </cell>
          <cell r="O1169" t="e">
            <v>#DIV/0!</v>
          </cell>
          <cell r="P1169"/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K1170"/>
          <cell r="L1170" t="str">
            <v/>
          </cell>
          <cell r="M1170"/>
          <cell r="N1170" t="str">
            <v/>
          </cell>
          <cell r="O1170" t="e">
            <v>#DIV/0!</v>
          </cell>
          <cell r="P1170"/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K1171"/>
          <cell r="L1171" t="str">
            <v/>
          </cell>
          <cell r="M1171"/>
          <cell r="N1171" t="str">
            <v/>
          </cell>
          <cell r="O1171" t="e">
            <v>#DIV/0!</v>
          </cell>
          <cell r="P1171"/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K1172"/>
          <cell r="L1172" t="str">
            <v/>
          </cell>
          <cell r="M1172"/>
          <cell r="N1172" t="str">
            <v/>
          </cell>
          <cell r="O1172" t="e">
            <v>#DIV/0!</v>
          </cell>
          <cell r="P1172"/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K1173"/>
          <cell r="L1173" t="str">
            <v/>
          </cell>
          <cell r="M1173"/>
          <cell r="N1173" t="str">
            <v/>
          </cell>
          <cell r="O1173" t="e">
            <v>#DIV/0!</v>
          </cell>
          <cell r="P1173"/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K1174"/>
          <cell r="L1174" t="str">
            <v/>
          </cell>
          <cell r="M1174"/>
          <cell r="N1174" t="str">
            <v/>
          </cell>
          <cell r="O1174" t="e">
            <v>#DIV/0!</v>
          </cell>
          <cell r="P1174"/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K1175"/>
          <cell r="L1175" t="str">
            <v/>
          </cell>
          <cell r="M1175"/>
          <cell r="N1175" t="str">
            <v/>
          </cell>
          <cell r="O1175" t="e">
            <v>#DIV/0!</v>
          </cell>
          <cell r="P1175"/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K1176"/>
          <cell r="L1176" t="str">
            <v/>
          </cell>
          <cell r="M1176"/>
          <cell r="N1176" t="str">
            <v/>
          </cell>
          <cell r="O1176" t="e">
            <v>#DIV/0!</v>
          </cell>
          <cell r="P1176"/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K1177"/>
          <cell r="L1177" t="str">
            <v/>
          </cell>
          <cell r="M1177"/>
          <cell r="N1177" t="str">
            <v/>
          </cell>
          <cell r="O1177" t="e">
            <v>#DIV/0!</v>
          </cell>
          <cell r="P1177"/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K1178"/>
          <cell r="L1178" t="str">
            <v/>
          </cell>
          <cell r="M1178"/>
          <cell r="N1178" t="str">
            <v/>
          </cell>
          <cell r="O1178" t="e">
            <v>#DIV/0!</v>
          </cell>
          <cell r="P1178"/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K1180"/>
          <cell r="L1180" t="str">
            <v/>
          </cell>
          <cell r="M1180"/>
          <cell r="N1180" t="str">
            <v/>
          </cell>
          <cell r="O1180" t="e">
            <v>#DIV/0!</v>
          </cell>
          <cell r="P1180"/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K1181"/>
          <cell r="L1181" t="str">
            <v/>
          </cell>
          <cell r="M1181"/>
          <cell r="N1181" t="str">
            <v/>
          </cell>
          <cell r="O1181" t="e">
            <v>#DIV/0!</v>
          </cell>
          <cell r="P1181"/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K1182"/>
          <cell r="L1182" t="str">
            <v/>
          </cell>
          <cell r="M1182"/>
          <cell r="N1182" t="str">
            <v/>
          </cell>
          <cell r="O1182" t="e">
            <v>#DIV/0!</v>
          </cell>
          <cell r="P1182"/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K1183"/>
          <cell r="L1183" t="str">
            <v/>
          </cell>
          <cell r="M1183"/>
          <cell r="N1183" t="str">
            <v/>
          </cell>
          <cell r="O1183" t="e">
            <v>#DIV/0!</v>
          </cell>
          <cell r="P1183"/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K1184"/>
          <cell r="L1184" t="str">
            <v/>
          </cell>
          <cell r="M1184"/>
          <cell r="N1184" t="str">
            <v/>
          </cell>
          <cell r="O1184" t="e">
            <v>#DIV/0!</v>
          </cell>
          <cell r="P1184"/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K1185"/>
          <cell r="L1185" t="str">
            <v/>
          </cell>
          <cell r="M1185"/>
          <cell r="N1185" t="str">
            <v/>
          </cell>
          <cell r="O1185" t="e">
            <v>#DIV/0!</v>
          </cell>
          <cell r="P1185"/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K1189"/>
          <cell r="L1189" t="str">
            <v/>
          </cell>
          <cell r="M1189"/>
          <cell r="N1189" t="str">
            <v/>
          </cell>
          <cell r="O1189" t="e">
            <v>#DIV/0!</v>
          </cell>
          <cell r="P1189"/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K1191"/>
          <cell r="L1191" t="str">
            <v/>
          </cell>
          <cell r="M1191"/>
          <cell r="N1191" t="str">
            <v/>
          </cell>
          <cell r="O1191" t="e">
            <v>#DIV/0!</v>
          </cell>
          <cell r="P1191"/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K1192"/>
          <cell r="L1192" t="str">
            <v/>
          </cell>
          <cell r="M1192"/>
          <cell r="N1192" t="str">
            <v/>
          </cell>
          <cell r="O1192" t="e">
            <v>#DIV/0!</v>
          </cell>
          <cell r="P1192"/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K1193"/>
          <cell r="L1193" t="str">
            <v/>
          </cell>
          <cell r="M1193"/>
          <cell r="N1193" t="str">
            <v/>
          </cell>
          <cell r="O1193" t="e">
            <v>#DIV/0!</v>
          </cell>
          <cell r="P1193"/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K1194"/>
          <cell r="L1194" t="str">
            <v/>
          </cell>
          <cell r="M1194"/>
          <cell r="N1194" t="str">
            <v/>
          </cell>
          <cell r="O1194" t="e">
            <v>#DIV/0!</v>
          </cell>
          <cell r="P1194"/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K1195"/>
          <cell r="L1195" t="str">
            <v/>
          </cell>
          <cell r="M1195"/>
          <cell r="N1195" t="str">
            <v/>
          </cell>
          <cell r="O1195" t="e">
            <v>#DIV/0!</v>
          </cell>
          <cell r="P1195"/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K1196"/>
          <cell r="L1196" t="str">
            <v/>
          </cell>
          <cell r="M1196"/>
          <cell r="N1196" t="str">
            <v/>
          </cell>
          <cell r="O1196" t="e">
            <v>#DIV/0!</v>
          </cell>
          <cell r="P1196"/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K1197"/>
          <cell r="L1197" t="str">
            <v>no PM, JFN, TCN, Ion, PN, SS, Agr, Sp</v>
          </cell>
          <cell r="M1197"/>
          <cell r="N1197" t="str">
            <v/>
          </cell>
          <cell r="O1197" t="e">
            <v>#DIV/0!</v>
          </cell>
          <cell r="P1197"/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K1198"/>
          <cell r="L1198" t="str">
            <v/>
          </cell>
          <cell r="M1198"/>
          <cell r="N1198" t="str">
            <v/>
          </cell>
          <cell r="O1198" t="e">
            <v>#DIV/0!</v>
          </cell>
          <cell r="P1198"/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K1199"/>
          <cell r="L1199" t="str">
            <v/>
          </cell>
          <cell r="M1199"/>
          <cell r="N1199" t="str">
            <v/>
          </cell>
          <cell r="O1199" t="e">
            <v>#DIV/0!</v>
          </cell>
          <cell r="P1199"/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K1200"/>
          <cell r="L1200" t="str">
            <v/>
          </cell>
          <cell r="M1200"/>
          <cell r="N1200" t="str">
            <v/>
          </cell>
          <cell r="O1200" t="e">
            <v>#DIV/0!</v>
          </cell>
          <cell r="P1200"/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K1204"/>
          <cell r="L1204" t="str">
            <v/>
          </cell>
          <cell r="M1204"/>
          <cell r="N1204" t="str">
            <v/>
          </cell>
          <cell r="O1204" t="e">
            <v>#DIV/0!</v>
          </cell>
          <cell r="P1204"/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K1211"/>
          <cell r="L1211" t="str">
            <v/>
          </cell>
          <cell r="M1211"/>
          <cell r="N1211" t="str">
            <v/>
          </cell>
          <cell r="O1211" t="e">
            <v>#DIV/0!</v>
          </cell>
          <cell r="P1211"/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K1213"/>
          <cell r="L1213" t="str">
            <v/>
          </cell>
          <cell r="M1213"/>
          <cell r="N1213" t="str">
            <v/>
          </cell>
          <cell r="O1213" t="e">
            <v>#DIV/0!</v>
          </cell>
          <cell r="P1213"/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K1215"/>
          <cell r="L1215" t="str">
            <v/>
          </cell>
          <cell r="M1215"/>
          <cell r="N1215" t="str">
            <v/>
          </cell>
          <cell r="O1215" t="e">
            <v>#DIV/0!</v>
          </cell>
          <cell r="P1215"/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K1218"/>
          <cell r="L1218" t="str">
            <v/>
          </cell>
          <cell r="M1218"/>
          <cell r="N1218" t="str">
            <v/>
          </cell>
          <cell r="O1218" t="e">
            <v>#DIV/0!</v>
          </cell>
          <cell r="P1218"/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K1220"/>
          <cell r="L1220" t="str">
            <v/>
          </cell>
          <cell r="M1220"/>
          <cell r="N1220" t="str">
            <v/>
          </cell>
          <cell r="O1220" t="e">
            <v>#DIV/0!</v>
          </cell>
          <cell r="P1220"/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K1221"/>
          <cell r="L1221" t="str">
            <v/>
          </cell>
          <cell r="M1221"/>
          <cell r="N1221" t="str">
            <v/>
          </cell>
          <cell r="O1221" t="e">
            <v>#DIV/0!</v>
          </cell>
          <cell r="P1221"/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K1224"/>
          <cell r="L1224" t="str">
            <v/>
          </cell>
          <cell r="M1224"/>
          <cell r="N1224" t="str">
            <v/>
          </cell>
          <cell r="O1224" t="e">
            <v>#DIV/0!</v>
          </cell>
          <cell r="P1224"/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L1225"/>
          <cell r="M1225">
            <v>43000</v>
          </cell>
          <cell r="N1225" t="str">
            <v/>
          </cell>
          <cell r="O1225">
            <v>1.1627906976744187E-4</v>
          </cell>
          <cell r="P1225"/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L1231"/>
          <cell r="M1231">
            <v>11900</v>
          </cell>
          <cell r="N1231" t="str">
            <v/>
          </cell>
          <cell r="O1231">
            <v>8.4033613445378156E-4</v>
          </cell>
          <cell r="P1231"/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K1232"/>
          <cell r="L1232" t="str">
            <v/>
          </cell>
          <cell r="M1232"/>
          <cell r="N1232" t="str">
            <v/>
          </cell>
          <cell r="O1232" t="e">
            <v>#DIV/0!</v>
          </cell>
          <cell r="P1232"/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K1233"/>
          <cell r="L1233" t="str">
            <v/>
          </cell>
          <cell r="M1233"/>
          <cell r="N1233" t="str">
            <v/>
          </cell>
          <cell r="O1233" t="e">
            <v>#DIV/0!</v>
          </cell>
          <cell r="P1233"/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K1234"/>
          <cell r="L1234" t="str">
            <v/>
          </cell>
          <cell r="M1234"/>
          <cell r="N1234" t="str">
            <v/>
          </cell>
          <cell r="O1234" t="e">
            <v>#DIV/0!</v>
          </cell>
          <cell r="P1234"/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K1235"/>
          <cell r="L1235" t="str">
            <v/>
          </cell>
          <cell r="M1235"/>
          <cell r="N1235" t="str">
            <v/>
          </cell>
          <cell r="O1235" t="e">
            <v>#DIV/0!</v>
          </cell>
          <cell r="P1235"/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K1236"/>
          <cell r="L1236" t="str">
            <v/>
          </cell>
          <cell r="M1236"/>
          <cell r="N1236" t="str">
            <v/>
          </cell>
          <cell r="O1236" t="e">
            <v>#DIV/0!</v>
          </cell>
          <cell r="P1236"/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K1237"/>
          <cell r="L1237" t="str">
            <v/>
          </cell>
          <cell r="M1237"/>
          <cell r="N1237" t="str">
            <v/>
          </cell>
          <cell r="O1237" t="e">
            <v>#DIV/0!</v>
          </cell>
          <cell r="P1237"/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K1239"/>
          <cell r="L1239" t="str">
            <v/>
          </cell>
          <cell r="M1239"/>
          <cell r="N1239" t="str">
            <v/>
          </cell>
          <cell r="O1239" t="e">
            <v>#DIV/0!</v>
          </cell>
          <cell r="P1239"/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K1240"/>
          <cell r="L1240" t="str">
            <v/>
          </cell>
          <cell r="M1240"/>
          <cell r="N1240" t="str">
            <v/>
          </cell>
          <cell r="O1240" t="e">
            <v>#DIV/0!</v>
          </cell>
          <cell r="P1240"/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K1241"/>
          <cell r="L1241" t="str">
            <v/>
          </cell>
          <cell r="M1241"/>
          <cell r="N1241" t="str">
            <v/>
          </cell>
          <cell r="O1241" t="e">
            <v>#DIV/0!</v>
          </cell>
          <cell r="P1241"/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K1242"/>
          <cell r="L1242" t="str">
            <v/>
          </cell>
          <cell r="M1242"/>
          <cell r="N1242" t="str">
            <v/>
          </cell>
          <cell r="O1242" t="e">
            <v>#DIV/0!</v>
          </cell>
          <cell r="P1242"/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K1244"/>
          <cell r="L1244" t="str">
            <v/>
          </cell>
          <cell r="M1244"/>
          <cell r="N1244" t="str">
            <v/>
          </cell>
          <cell r="O1244" t="e">
            <v>#DIV/0!</v>
          </cell>
          <cell r="P1244"/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K1245"/>
          <cell r="L1245" t="str">
            <v/>
          </cell>
          <cell r="M1245"/>
          <cell r="N1245" t="str">
            <v/>
          </cell>
          <cell r="O1245" t="e">
            <v>#DIV/0!</v>
          </cell>
          <cell r="P1245"/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K1246"/>
          <cell r="L1246" t="str">
            <v/>
          </cell>
          <cell r="M1246"/>
          <cell r="N1246" t="str">
            <v/>
          </cell>
          <cell r="O1246" t="e">
            <v>#DIV/0!</v>
          </cell>
          <cell r="P1246"/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K1248"/>
          <cell r="L1248" t="str">
            <v/>
          </cell>
          <cell r="M1248"/>
          <cell r="N1248" t="str">
            <v/>
          </cell>
          <cell r="O1248" t="e">
            <v>#DIV/0!</v>
          </cell>
          <cell r="P1248"/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K1250"/>
          <cell r="L1250" t="str">
            <v/>
          </cell>
          <cell r="M1250"/>
          <cell r="N1250" t="str">
            <v/>
          </cell>
          <cell r="O1250" t="e">
            <v>#DIV/0!</v>
          </cell>
          <cell r="P1250"/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K1251"/>
          <cell r="L1251" t="str">
            <v/>
          </cell>
          <cell r="M1251"/>
          <cell r="N1251" t="str">
            <v/>
          </cell>
          <cell r="O1251" t="e">
            <v>#DIV/0!</v>
          </cell>
          <cell r="P1251"/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K1252"/>
          <cell r="L1252" t="str">
            <v/>
          </cell>
          <cell r="M1252"/>
          <cell r="N1252" t="str">
            <v/>
          </cell>
          <cell r="O1252" t="e">
            <v>#DIV/0!</v>
          </cell>
          <cell r="P1252"/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K1253"/>
          <cell r="L1253" t="str">
            <v/>
          </cell>
          <cell r="M1253"/>
          <cell r="N1253" t="str">
            <v/>
          </cell>
          <cell r="O1253" t="e">
            <v>#DIV/0!</v>
          </cell>
          <cell r="P1253"/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K1254"/>
          <cell r="L1254" t="str">
            <v/>
          </cell>
          <cell r="M1254"/>
          <cell r="N1254" t="str">
            <v/>
          </cell>
          <cell r="O1254" t="e">
            <v>#DIV/0!</v>
          </cell>
          <cell r="P1254"/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K1255"/>
          <cell r="L1255" t="str">
            <v/>
          </cell>
          <cell r="M1255"/>
          <cell r="N1255" t="str">
            <v/>
          </cell>
          <cell r="O1255" t="e">
            <v>#DIV/0!</v>
          </cell>
          <cell r="P1255"/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K1257"/>
          <cell r="L1257" t="str">
            <v/>
          </cell>
          <cell r="M1257"/>
          <cell r="N1257" t="str">
            <v/>
          </cell>
          <cell r="O1257" t="e">
            <v>#DIV/0!</v>
          </cell>
          <cell r="P1257"/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K1258"/>
          <cell r="L1258" t="str">
            <v/>
          </cell>
          <cell r="M1258"/>
          <cell r="N1258" t="str">
            <v/>
          </cell>
          <cell r="O1258" t="e">
            <v>#DIV/0!</v>
          </cell>
          <cell r="P1258"/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L1259"/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K1260"/>
          <cell r="L1260" t="str">
            <v/>
          </cell>
          <cell r="M1260"/>
          <cell r="N1260" t="str">
            <v/>
          </cell>
          <cell r="O1260" t="e">
            <v>#DIV/0!</v>
          </cell>
          <cell r="P1260"/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K1261"/>
          <cell r="L1261" t="str">
            <v/>
          </cell>
          <cell r="M1261"/>
          <cell r="N1261" t="str">
            <v/>
          </cell>
          <cell r="O1261" t="e">
            <v>#DIV/0!</v>
          </cell>
          <cell r="P1261"/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K1263"/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P1263"/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K1264"/>
          <cell r="L1264" t="str">
            <v/>
          </cell>
          <cell r="M1264"/>
          <cell r="N1264" t="str">
            <v/>
          </cell>
          <cell r="O1264" t="e">
            <v>#DIV/0!</v>
          </cell>
          <cell r="P1264"/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K1265"/>
          <cell r="L1265" t="str">
            <v/>
          </cell>
          <cell r="M1265"/>
          <cell r="N1265" t="str">
            <v/>
          </cell>
          <cell r="O1265" t="e">
            <v>#DIV/0!</v>
          </cell>
          <cell r="P1265"/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K1267"/>
          <cell r="L1267" t="str">
            <v/>
          </cell>
          <cell r="M1267"/>
          <cell r="N1267" t="str">
            <v/>
          </cell>
          <cell r="O1267" t="e">
            <v>#DIV/0!</v>
          </cell>
          <cell r="P1267"/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K1268"/>
          <cell r="L1268" t="str">
            <v/>
          </cell>
          <cell r="M1268"/>
          <cell r="N1268" t="str">
            <v/>
          </cell>
          <cell r="O1268" t="e">
            <v>#DIV/0!</v>
          </cell>
          <cell r="P1268"/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K1269"/>
          <cell r="L1269" t="str">
            <v/>
          </cell>
          <cell r="M1269"/>
          <cell r="N1269" t="str">
            <v/>
          </cell>
          <cell r="O1269" t="e">
            <v>#DIV/0!</v>
          </cell>
          <cell r="P1269"/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L1270"/>
          <cell r="M1270">
            <v>400000</v>
          </cell>
          <cell r="N1270" t="str">
            <v/>
          </cell>
          <cell r="O1270">
            <v>1.4999999999999999E-4</v>
          </cell>
          <cell r="P1270"/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K1271"/>
          <cell r="L1271" t="str">
            <v/>
          </cell>
          <cell r="M1271"/>
          <cell r="N1271" t="str">
            <v/>
          </cell>
          <cell r="O1271" t="e">
            <v>#DIV/0!</v>
          </cell>
          <cell r="P1271"/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H1272"/>
          <cell r="I1272" t="str">
            <v/>
          </cell>
          <cell r="J1272"/>
          <cell r="K1272"/>
          <cell r="L1272"/>
          <cell r="M1272"/>
          <cell r="N1272"/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K1273"/>
          <cell r="L1273" t="str">
            <v/>
          </cell>
          <cell r="M1273"/>
          <cell r="N1273" t="str">
            <v/>
          </cell>
          <cell r="O1273" t="e">
            <v>#DIV/0!</v>
          </cell>
          <cell r="P1273"/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K1275"/>
          <cell r="L1275" t="str">
            <v/>
          </cell>
          <cell r="M1275"/>
          <cell r="N1275" t="str">
            <v/>
          </cell>
          <cell r="O1275" t="e">
            <v>#DIV/0!</v>
          </cell>
          <cell r="P1275"/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K1278"/>
          <cell r="L1278" t="str">
            <v/>
          </cell>
          <cell r="M1278"/>
          <cell r="N1278" t="str">
            <v/>
          </cell>
          <cell r="O1278" t="e">
            <v>#DIV/0!</v>
          </cell>
          <cell r="P1278"/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K1279"/>
          <cell r="L1279" t="str">
            <v/>
          </cell>
          <cell r="M1279"/>
          <cell r="N1279" t="str">
            <v/>
          </cell>
          <cell r="O1279" t="e">
            <v>#DIV/0!</v>
          </cell>
          <cell r="P1279"/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K1281"/>
          <cell r="L1281" t="str">
            <v/>
          </cell>
          <cell r="M1281"/>
          <cell r="N1281" t="str">
            <v/>
          </cell>
          <cell r="O1281" t="e">
            <v>#DIV/0!</v>
          </cell>
          <cell r="P1281"/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K1283"/>
          <cell r="L1283" t="str">
            <v/>
          </cell>
          <cell r="M1283"/>
          <cell r="N1283" t="str">
            <v/>
          </cell>
          <cell r="O1283" t="e">
            <v>#DIV/0!</v>
          </cell>
          <cell r="P1283"/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K1284"/>
          <cell r="L1284" t="str">
            <v/>
          </cell>
          <cell r="M1284"/>
          <cell r="N1284" t="str">
            <v/>
          </cell>
          <cell r="O1284" t="e">
            <v>#DIV/0!</v>
          </cell>
          <cell r="P1284"/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K1286"/>
          <cell r="L1286" t="str">
            <v/>
          </cell>
          <cell r="M1286"/>
          <cell r="N1286" t="str">
            <v/>
          </cell>
          <cell r="O1286" t="e">
            <v>#DIV/0!</v>
          </cell>
          <cell r="P1286"/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K1287"/>
          <cell r="L1287" t="str">
            <v/>
          </cell>
          <cell r="M1287"/>
          <cell r="N1287" t="str">
            <v/>
          </cell>
          <cell r="O1287" t="e">
            <v>#DIV/0!</v>
          </cell>
          <cell r="P1287"/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K1288"/>
          <cell r="L1288" t="str">
            <v/>
          </cell>
          <cell r="M1288"/>
          <cell r="N1288" t="str">
            <v/>
          </cell>
          <cell r="O1288" t="e">
            <v>#DIV/0!</v>
          </cell>
          <cell r="P1288"/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K1289"/>
          <cell r="L1289" t="str">
            <v/>
          </cell>
          <cell r="M1289"/>
          <cell r="N1289" t="str">
            <v/>
          </cell>
          <cell r="O1289" t="e">
            <v>#DIV/0!</v>
          </cell>
          <cell r="P1289"/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K1290"/>
          <cell r="L1290" t="str">
            <v/>
          </cell>
          <cell r="M1290"/>
          <cell r="N1290" t="str">
            <v/>
          </cell>
          <cell r="O1290" t="e">
            <v>#DIV/0!</v>
          </cell>
          <cell r="P1290"/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K1291"/>
          <cell r="L1291" t="str">
            <v/>
          </cell>
          <cell r="M1291"/>
          <cell r="N1291" t="str">
            <v/>
          </cell>
          <cell r="O1291" t="e">
            <v>#DIV/0!</v>
          </cell>
          <cell r="P1291"/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K1292"/>
          <cell r="L1292" t="str">
            <v/>
          </cell>
          <cell r="M1292"/>
          <cell r="N1292" t="str">
            <v/>
          </cell>
          <cell r="O1292" t="e">
            <v>#DIV/0!</v>
          </cell>
          <cell r="P1292"/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K1293"/>
          <cell r="L1293" t="str">
            <v/>
          </cell>
          <cell r="M1293"/>
          <cell r="N1293" t="str">
            <v/>
          </cell>
          <cell r="O1293" t="e">
            <v>#DIV/0!</v>
          </cell>
          <cell r="P1293"/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K1294"/>
          <cell r="L1294" t="str">
            <v/>
          </cell>
          <cell r="M1294"/>
          <cell r="N1294" t="str">
            <v/>
          </cell>
          <cell r="O1294" t="e">
            <v>#DIV/0!</v>
          </cell>
          <cell r="P1294"/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K1296"/>
          <cell r="L1296" t="str">
            <v/>
          </cell>
          <cell r="M1296"/>
          <cell r="N1296" t="str">
            <v/>
          </cell>
          <cell r="O1296" t="e">
            <v>#DIV/0!</v>
          </cell>
          <cell r="P1296"/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L1297"/>
          <cell r="M1297">
            <v>65000</v>
          </cell>
          <cell r="N1297" t="str">
            <v/>
          </cell>
          <cell r="O1297">
            <v>4.6153846153846153E-4</v>
          </cell>
          <cell r="P1297"/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P1298"/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K1299"/>
          <cell r="L1299" t="str">
            <v/>
          </cell>
          <cell r="M1299"/>
          <cell r="N1299" t="str">
            <v/>
          </cell>
          <cell r="O1299" t="e">
            <v>#DIV/0!</v>
          </cell>
          <cell r="P1299"/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K1300"/>
          <cell r="L1300" t="str">
            <v/>
          </cell>
          <cell r="M1300"/>
          <cell r="N1300" t="str">
            <v/>
          </cell>
          <cell r="O1300" t="e">
            <v>#DIV/0!</v>
          </cell>
          <cell r="P1300"/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K1301"/>
          <cell r="L1301" t="str">
            <v/>
          </cell>
          <cell r="M1301"/>
          <cell r="N1301" t="str">
            <v/>
          </cell>
          <cell r="O1301" t="e">
            <v>#DIV/0!</v>
          </cell>
          <cell r="P1301"/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K1302"/>
          <cell r="L1302" t="str">
            <v/>
          </cell>
          <cell r="M1302"/>
          <cell r="N1302" t="str">
            <v/>
          </cell>
          <cell r="O1302" t="e">
            <v>#DIV/0!</v>
          </cell>
          <cell r="P1302"/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K1303"/>
          <cell r="L1303" t="str">
            <v/>
          </cell>
          <cell r="M1303"/>
          <cell r="N1303" t="str">
            <v/>
          </cell>
          <cell r="O1303" t="e">
            <v>#DIV/0!</v>
          </cell>
          <cell r="P1303"/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K1304"/>
          <cell r="L1304" t="str">
            <v>no PM, JFN, TCN, Ion, PN, SS, Agr, Sp</v>
          </cell>
          <cell r="M1304"/>
          <cell r="N1304" t="str">
            <v/>
          </cell>
          <cell r="O1304" t="e">
            <v>#DIV/0!</v>
          </cell>
          <cell r="P1304"/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K1305"/>
          <cell r="L1305" t="str">
            <v/>
          </cell>
          <cell r="M1305"/>
          <cell r="N1305" t="str">
            <v/>
          </cell>
          <cell r="O1305" t="e">
            <v>#DIV/0!</v>
          </cell>
          <cell r="P1305"/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K1306"/>
          <cell r="L1306" t="str">
            <v/>
          </cell>
          <cell r="M1306"/>
          <cell r="N1306" t="str">
            <v/>
          </cell>
          <cell r="O1306" t="e">
            <v>#DIV/0!</v>
          </cell>
          <cell r="P1306"/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K1307"/>
          <cell r="L1307" t="str">
            <v/>
          </cell>
          <cell r="M1307"/>
          <cell r="N1307" t="str">
            <v/>
          </cell>
          <cell r="O1307" t="e">
            <v>#DIV/0!</v>
          </cell>
          <cell r="P1307"/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K1308"/>
          <cell r="L1308" t="str">
            <v/>
          </cell>
          <cell r="M1308"/>
          <cell r="N1308" t="str">
            <v/>
          </cell>
          <cell r="O1308" t="e">
            <v>#DIV/0!</v>
          </cell>
          <cell r="P1308"/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K1309"/>
          <cell r="L1309" t="str">
            <v/>
          </cell>
          <cell r="M1309"/>
          <cell r="N1309" t="str">
            <v/>
          </cell>
          <cell r="O1309" t="e">
            <v>#DIV/0!</v>
          </cell>
          <cell r="P1309"/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K1310"/>
          <cell r="L1310" t="str">
            <v/>
          </cell>
          <cell r="M1310"/>
          <cell r="N1310" t="str">
            <v/>
          </cell>
          <cell r="O1310" t="e">
            <v>#DIV/0!</v>
          </cell>
          <cell r="P1310"/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K1312"/>
          <cell r="L1312" t="str">
            <v/>
          </cell>
          <cell r="M1312"/>
          <cell r="N1312" t="str">
            <v/>
          </cell>
          <cell r="O1312" t="e">
            <v>#DIV/0!</v>
          </cell>
          <cell r="P1312"/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K1313"/>
          <cell r="L1313" t="str">
            <v/>
          </cell>
          <cell r="M1313"/>
          <cell r="N1313" t="str">
            <v/>
          </cell>
          <cell r="O1313" t="e">
            <v>#DIV/0!</v>
          </cell>
          <cell r="P1313"/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L1314"/>
          <cell r="M1314">
            <v>30000</v>
          </cell>
          <cell r="N1314" t="str">
            <v/>
          </cell>
          <cell r="O1314">
            <v>2E-3</v>
          </cell>
          <cell r="P1314"/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K1315"/>
          <cell r="L1315" t="str">
            <v/>
          </cell>
          <cell r="M1315"/>
          <cell r="N1315" t="str">
            <v/>
          </cell>
          <cell r="O1315" t="e">
            <v>#DIV/0!</v>
          </cell>
          <cell r="P1315"/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  <cell r="P1321"/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K1322"/>
          <cell r="L1322" t="str">
            <v/>
          </cell>
          <cell r="M1322"/>
          <cell r="N1322" t="str">
            <v/>
          </cell>
          <cell r="O1322" t="e">
            <v>#DIV/0!</v>
          </cell>
          <cell r="P1322"/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K1323"/>
          <cell r="L1323" t="str">
            <v/>
          </cell>
          <cell r="M1323"/>
          <cell r="N1323" t="str">
            <v/>
          </cell>
          <cell r="O1323" t="e">
            <v>#DIV/0!</v>
          </cell>
          <cell r="P1323"/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K1325"/>
          <cell r="L1325" t="str">
            <v/>
          </cell>
          <cell r="M1325"/>
          <cell r="N1325" t="str">
            <v/>
          </cell>
          <cell r="O1325" t="e">
            <v>#DIV/0!</v>
          </cell>
          <cell r="P1325"/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K1328"/>
          <cell r="L1328" t="str">
            <v>no PM, JFN, TCN, Ion, PN, SS, Agr, Sp</v>
          </cell>
          <cell r="M1328"/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K1329"/>
          <cell r="L1329" t="str">
            <v/>
          </cell>
          <cell r="M1329"/>
          <cell r="N1329" t="str">
            <v/>
          </cell>
          <cell r="O1329" t="e">
            <v>#DIV/0!</v>
          </cell>
          <cell r="P1329"/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K1330"/>
          <cell r="L1330" t="str">
            <v/>
          </cell>
          <cell r="M1330"/>
          <cell r="N1330" t="str">
            <v/>
          </cell>
          <cell r="O1330" t="e">
            <v>#DIV/0!</v>
          </cell>
          <cell r="P1330"/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K1331"/>
          <cell r="L1331" t="str">
            <v/>
          </cell>
          <cell r="M1331"/>
          <cell r="N1331" t="str">
            <v/>
          </cell>
          <cell r="O1331" t="e">
            <v>#DIV/0!</v>
          </cell>
          <cell r="P1331"/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K1332"/>
          <cell r="L1332" t="str">
            <v/>
          </cell>
          <cell r="M1332"/>
          <cell r="N1332" t="str">
            <v/>
          </cell>
          <cell r="O1332" t="e">
            <v>#DIV/0!</v>
          </cell>
          <cell r="P1332"/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K1333"/>
          <cell r="L1333" t="str">
            <v/>
          </cell>
          <cell r="M1333"/>
          <cell r="N1333" t="str">
            <v/>
          </cell>
          <cell r="O1333" t="e">
            <v>#DIV/0!</v>
          </cell>
          <cell r="P1333"/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P1336"/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L1338"/>
          <cell r="M1338">
            <v>84000</v>
          </cell>
          <cell r="N1338" t="str">
            <v/>
          </cell>
          <cell r="O1338">
            <v>9.5238095238095238E-4</v>
          </cell>
          <cell r="P1338"/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K1342"/>
          <cell r="L1342" t="str">
            <v/>
          </cell>
          <cell r="M1342"/>
          <cell r="N1342" t="str">
            <v/>
          </cell>
          <cell r="O1342" t="e">
            <v>#DIV/0!</v>
          </cell>
          <cell r="P1342"/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K1343"/>
          <cell r="L1343" t="str">
            <v/>
          </cell>
          <cell r="M1343"/>
          <cell r="N1343" t="str">
            <v/>
          </cell>
          <cell r="O1343" t="e">
            <v>#DIV/0!</v>
          </cell>
          <cell r="P1343"/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K1345"/>
          <cell r="L1345" t="str">
            <v/>
          </cell>
          <cell r="M1345"/>
          <cell r="N1345" t="str">
            <v/>
          </cell>
          <cell r="O1345" t="e">
            <v>#DIV/0!</v>
          </cell>
          <cell r="P1345"/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K1347"/>
          <cell r="L1347" t="str">
            <v/>
          </cell>
          <cell r="M1347"/>
          <cell r="N1347" t="str">
            <v/>
          </cell>
          <cell r="O1347" t="e">
            <v>#DIV/0!</v>
          </cell>
          <cell r="P1347"/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L1348"/>
          <cell r="M1348">
            <v>230000</v>
          </cell>
          <cell r="N1348" t="str">
            <v/>
          </cell>
          <cell r="O1348">
            <v>1.3043478260869564E-4</v>
          </cell>
          <cell r="P1348"/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K1349"/>
          <cell r="L1349" t="str">
            <v/>
          </cell>
          <cell r="M1349"/>
          <cell r="N1349" t="str">
            <v/>
          </cell>
          <cell r="O1349" t="e">
            <v>#DIV/0!</v>
          </cell>
          <cell r="P1349"/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K1350"/>
          <cell r="L1350" t="str">
            <v/>
          </cell>
          <cell r="M1350"/>
          <cell r="N1350" t="str">
            <v/>
          </cell>
          <cell r="O1350" t="e">
            <v>#DIV/0!</v>
          </cell>
          <cell r="P1350"/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K1352"/>
          <cell r="L1352" t="str">
            <v/>
          </cell>
          <cell r="M1352"/>
          <cell r="N1352" t="str">
            <v/>
          </cell>
          <cell r="O1352" t="e">
            <v>#DIV/0!</v>
          </cell>
          <cell r="P1352"/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L1353"/>
          <cell r="M1353">
            <v>95000</v>
          </cell>
          <cell r="N1353" t="str">
            <v/>
          </cell>
          <cell r="O1353">
            <v>1.5789473684210527E-4</v>
          </cell>
          <cell r="P1353"/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K1354"/>
          <cell r="L1354" t="str">
            <v/>
          </cell>
          <cell r="M1354"/>
          <cell r="N1354" t="str">
            <v/>
          </cell>
          <cell r="O1354" t="e">
            <v>#DIV/0!</v>
          </cell>
          <cell r="P1354"/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K1355"/>
          <cell r="L1355" t="str">
            <v>no PM, JFN, TCN, Ion, PN, SS, Agr, Sp</v>
          </cell>
          <cell r="M1355"/>
          <cell r="N1355" t="str">
            <v/>
          </cell>
          <cell r="O1355" t="e">
            <v>#DIV/0!</v>
          </cell>
          <cell r="P1355"/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K1357"/>
          <cell r="L1357" t="str">
            <v/>
          </cell>
          <cell r="M1357"/>
          <cell r="N1357" t="str">
            <v/>
          </cell>
          <cell r="O1357" t="e">
            <v>#DIV/0!</v>
          </cell>
          <cell r="P1357"/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K1359"/>
          <cell r="L1359" t="str">
            <v/>
          </cell>
          <cell r="M1359"/>
          <cell r="N1359" t="str">
            <v/>
          </cell>
          <cell r="O1359" t="e">
            <v>#DIV/0!</v>
          </cell>
          <cell r="P1359"/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K1360"/>
          <cell r="L1360" t="str">
            <v/>
          </cell>
          <cell r="M1360"/>
          <cell r="N1360" t="str">
            <v/>
          </cell>
          <cell r="O1360" t="e">
            <v>#DIV/0!</v>
          </cell>
          <cell r="P1360"/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K1361"/>
          <cell r="L1361" t="str">
            <v/>
          </cell>
          <cell r="M1361"/>
          <cell r="N1361" t="str">
            <v/>
          </cell>
          <cell r="O1361" t="e">
            <v>#DIV/0!</v>
          </cell>
          <cell r="P1361"/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K1365"/>
          <cell r="L1365" t="str">
            <v/>
          </cell>
          <cell r="M1365"/>
          <cell r="N1365" t="str">
            <v/>
          </cell>
          <cell r="O1365" t="e">
            <v>#DIV/0!</v>
          </cell>
          <cell r="P1365"/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K1367"/>
          <cell r="L1367" t="str">
            <v/>
          </cell>
          <cell r="M1367"/>
          <cell r="N1367" t="str">
            <v/>
          </cell>
          <cell r="O1367" t="e">
            <v>#DIV/0!</v>
          </cell>
          <cell r="P1367"/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K1368"/>
          <cell r="L1368" t="str">
            <v/>
          </cell>
          <cell r="M1368"/>
          <cell r="N1368" t="str">
            <v/>
          </cell>
          <cell r="O1368" t="e">
            <v>#DIV/0!</v>
          </cell>
          <cell r="P1368"/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P1369"/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K1370"/>
          <cell r="L1370" t="str">
            <v/>
          </cell>
          <cell r="M1370"/>
          <cell r="N1370" t="str">
            <v/>
          </cell>
          <cell r="O1370" t="e">
            <v>#DIV/0!</v>
          </cell>
          <cell r="P1370"/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K1371"/>
          <cell r="L1371" t="str">
            <v/>
          </cell>
          <cell r="M1371"/>
          <cell r="N1371" t="str">
            <v/>
          </cell>
          <cell r="O1371" t="e">
            <v>#DIV/0!</v>
          </cell>
          <cell r="P1371"/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K1372"/>
          <cell r="L1372" t="str">
            <v/>
          </cell>
          <cell r="M1372"/>
          <cell r="N1372" t="str">
            <v/>
          </cell>
          <cell r="O1372" t="e">
            <v>#DIV/0!</v>
          </cell>
          <cell r="P1372"/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K1373"/>
          <cell r="L1373" t="str">
            <v/>
          </cell>
          <cell r="M1373"/>
          <cell r="N1373" t="str">
            <v/>
          </cell>
          <cell r="O1373" t="e">
            <v>#DIV/0!</v>
          </cell>
          <cell r="P1373"/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K1374"/>
          <cell r="L1374" t="str">
            <v/>
          </cell>
          <cell r="M1374"/>
          <cell r="N1374" t="str">
            <v/>
          </cell>
          <cell r="O1374" t="e">
            <v>#DIV/0!</v>
          </cell>
          <cell r="P1374"/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K1375"/>
          <cell r="L1375" t="str">
            <v/>
          </cell>
          <cell r="M1375"/>
          <cell r="N1375" t="str">
            <v/>
          </cell>
          <cell r="O1375" t="e">
            <v>#DIV/0!</v>
          </cell>
          <cell r="P1375"/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K1376"/>
          <cell r="L1376" t="str">
            <v/>
          </cell>
          <cell r="M1376"/>
          <cell r="N1376" t="str">
            <v/>
          </cell>
          <cell r="O1376" t="e">
            <v>#DIV/0!</v>
          </cell>
          <cell r="P1376"/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K1377"/>
          <cell r="L1377" t="str">
            <v/>
          </cell>
          <cell r="M1377"/>
          <cell r="N1377" t="str">
            <v/>
          </cell>
          <cell r="O1377" t="e">
            <v>#DIV/0!</v>
          </cell>
          <cell r="P1377"/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K1378"/>
          <cell r="L1378" t="str">
            <v/>
          </cell>
          <cell r="M1378"/>
          <cell r="N1378" t="str">
            <v/>
          </cell>
          <cell r="O1378" t="e">
            <v>#DIV/0!</v>
          </cell>
          <cell r="P1378"/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K1379"/>
          <cell r="L1379" t="str">
            <v/>
          </cell>
          <cell r="M1379"/>
          <cell r="N1379" t="str">
            <v/>
          </cell>
          <cell r="O1379" t="e">
            <v>#DIV/0!</v>
          </cell>
          <cell r="P1379"/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L1380"/>
          <cell r="M1380">
            <v>16000</v>
          </cell>
          <cell r="N1380" t="str">
            <v/>
          </cell>
          <cell r="O1380">
            <v>5.0000000000000001E-4</v>
          </cell>
          <cell r="P1380"/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K1383"/>
          <cell r="L1383" t="str">
            <v/>
          </cell>
          <cell r="M1383"/>
          <cell r="N1383" t="str">
            <v/>
          </cell>
          <cell r="O1383" t="e">
            <v>#DIV/0!</v>
          </cell>
          <cell r="P1383"/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K1384"/>
          <cell r="L1384" t="str">
            <v/>
          </cell>
          <cell r="M1384"/>
          <cell r="N1384" t="str">
            <v/>
          </cell>
          <cell r="O1384" t="e">
            <v>#DIV/0!</v>
          </cell>
          <cell r="P1384"/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P1385"/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K1386"/>
          <cell r="L1386" t="str">
            <v/>
          </cell>
          <cell r="M1386"/>
          <cell r="N1386" t="str">
            <v/>
          </cell>
          <cell r="O1386" t="e">
            <v>#DIV/0!</v>
          </cell>
          <cell r="P1386"/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K1387"/>
          <cell r="L1387" t="str">
            <v>no PM, JFN, TCN, Ion, PN, SS, Agr, Sp</v>
          </cell>
          <cell r="M1387"/>
          <cell r="N1387" t="str">
            <v/>
          </cell>
          <cell r="O1387" t="e">
            <v>#DIV/0!</v>
          </cell>
          <cell r="P1387"/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K1388"/>
          <cell r="L1388" t="str">
            <v/>
          </cell>
          <cell r="M1388"/>
          <cell r="N1388" t="str">
            <v/>
          </cell>
          <cell r="O1388" t="e">
            <v>#DIV/0!</v>
          </cell>
          <cell r="P1388"/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K1389"/>
          <cell r="L1389" t="str">
            <v/>
          </cell>
          <cell r="M1389"/>
          <cell r="N1389" t="str">
            <v/>
          </cell>
          <cell r="O1389" t="e">
            <v>#DIV/0!</v>
          </cell>
          <cell r="P1389"/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K1390"/>
          <cell r="L1390" t="str">
            <v/>
          </cell>
          <cell r="M1390"/>
          <cell r="N1390" t="str">
            <v/>
          </cell>
          <cell r="O1390" t="e">
            <v>#DIV/0!</v>
          </cell>
          <cell r="P1390"/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K1391"/>
          <cell r="L1391" t="str">
            <v/>
          </cell>
          <cell r="M1391"/>
          <cell r="N1391" t="str">
            <v/>
          </cell>
          <cell r="O1391" t="e">
            <v>#DIV/0!</v>
          </cell>
          <cell r="P1391"/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L1392"/>
          <cell r="M1392">
            <v>680</v>
          </cell>
          <cell r="N1392" t="str">
            <v/>
          </cell>
          <cell r="O1392">
            <v>2.2058823529411766E-2</v>
          </cell>
          <cell r="P1392"/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K1393"/>
          <cell r="L1393" t="str">
            <v/>
          </cell>
          <cell r="M1393"/>
          <cell r="N1393" t="str">
            <v/>
          </cell>
          <cell r="O1393" t="e">
            <v>#DIV/0!</v>
          </cell>
          <cell r="P1393"/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K1394"/>
          <cell r="L1394" t="str">
            <v/>
          </cell>
          <cell r="M1394"/>
          <cell r="N1394" t="str">
            <v/>
          </cell>
          <cell r="O1394" t="e">
            <v>#DIV/0!</v>
          </cell>
          <cell r="P1394"/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K1395"/>
          <cell r="L1395" t="str">
            <v/>
          </cell>
          <cell r="M1395"/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K1396"/>
          <cell r="L1396" t="str">
            <v/>
          </cell>
          <cell r="M1396"/>
          <cell r="N1396" t="str">
            <v/>
          </cell>
          <cell r="O1396" t="e">
            <v>#DIV/0!</v>
          </cell>
          <cell r="P1396"/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K1397"/>
          <cell r="L1397" t="str">
            <v/>
          </cell>
          <cell r="M1397"/>
          <cell r="N1397" t="str">
            <v/>
          </cell>
          <cell r="O1397" t="e">
            <v>#DIV/0!</v>
          </cell>
          <cell r="P1397"/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K1398"/>
          <cell r="L1398" t="str">
            <v/>
          </cell>
          <cell r="M1398"/>
          <cell r="N1398" t="str">
            <v/>
          </cell>
          <cell r="O1398" t="e">
            <v>#DIV/0!</v>
          </cell>
          <cell r="P1398"/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K1400"/>
          <cell r="L1400" t="str">
            <v/>
          </cell>
          <cell r="M1400"/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L1401"/>
          <cell r="M1401">
            <v>6000</v>
          </cell>
          <cell r="N1401" t="str">
            <v/>
          </cell>
          <cell r="O1401">
            <v>8.3333333333333332E-3</v>
          </cell>
          <cell r="P1401"/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K1402"/>
          <cell r="L1402" t="str">
            <v/>
          </cell>
          <cell r="M1402"/>
          <cell r="N1402" t="str">
            <v/>
          </cell>
          <cell r="O1402" t="e">
            <v>#DIV/0!</v>
          </cell>
          <cell r="P1402"/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K1403"/>
          <cell r="L1403" t="str">
            <v/>
          </cell>
          <cell r="M1403"/>
          <cell r="N1403" t="str">
            <v/>
          </cell>
          <cell r="O1403" t="e">
            <v>#DIV/0!</v>
          </cell>
          <cell r="P1403"/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L1406"/>
          <cell r="M1406">
            <v>11000</v>
          </cell>
          <cell r="N1406" t="str">
            <v/>
          </cell>
          <cell r="O1406">
            <v>1.3636363636363637E-3</v>
          </cell>
          <cell r="P1406"/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K1407"/>
          <cell r="L1407"/>
          <cell r="M1407"/>
          <cell r="N1407" t="str">
            <v/>
          </cell>
          <cell r="O1407" t="e">
            <v>#REF!</v>
          </cell>
          <cell r="P1407"/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P1408"/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K1409"/>
          <cell r="L1409" t="str">
            <v/>
          </cell>
          <cell r="M1409"/>
          <cell r="N1409" t="str">
            <v/>
          </cell>
          <cell r="O1409" t="e">
            <v>#DIV/0!</v>
          </cell>
          <cell r="P1409"/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K1410"/>
          <cell r="L1410" t="str">
            <v/>
          </cell>
          <cell r="M1410"/>
          <cell r="N1410" t="str">
            <v/>
          </cell>
          <cell r="O1410" t="e">
            <v>#DIV/0!</v>
          </cell>
          <cell r="P1410"/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K1411"/>
          <cell r="L1411" t="str">
            <v/>
          </cell>
          <cell r="M1411"/>
          <cell r="N1411" t="str">
            <v/>
          </cell>
          <cell r="O1411" t="e">
            <v>#DIV/0!</v>
          </cell>
          <cell r="P1411"/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K1412"/>
          <cell r="L1412" t="str">
            <v/>
          </cell>
          <cell r="M1412"/>
          <cell r="N1412" t="str">
            <v/>
          </cell>
          <cell r="O1412" t="e">
            <v>#DIV/0!</v>
          </cell>
          <cell r="P1412"/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K1413"/>
          <cell r="L1413" t="str">
            <v/>
          </cell>
          <cell r="M1413"/>
          <cell r="N1413" t="str">
            <v/>
          </cell>
          <cell r="O1413" t="e">
            <v>#DIV/0!</v>
          </cell>
          <cell r="P1413"/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K1415"/>
          <cell r="L1415" t="str">
            <v/>
          </cell>
          <cell r="M1415"/>
          <cell r="N1415" t="str">
            <v/>
          </cell>
          <cell r="O1415" t="e">
            <v>#DIV/0!</v>
          </cell>
          <cell r="P1415"/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K1416"/>
          <cell r="L1416" t="str">
            <v/>
          </cell>
          <cell r="M1416"/>
          <cell r="N1416" t="str">
            <v/>
          </cell>
          <cell r="O1416" t="e">
            <v>#DIV/0!</v>
          </cell>
          <cell r="P1416"/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K1418"/>
          <cell r="L1418" t="str">
            <v/>
          </cell>
          <cell r="M1418"/>
          <cell r="N1418" t="str">
            <v/>
          </cell>
          <cell r="O1418" t="e">
            <v>#DIV/0!</v>
          </cell>
          <cell r="P1418"/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K1419"/>
          <cell r="L1419" t="str">
            <v/>
          </cell>
          <cell r="M1419"/>
          <cell r="N1419" t="str">
            <v/>
          </cell>
          <cell r="O1419" t="e">
            <v>#DIV/0!</v>
          </cell>
          <cell r="P1419"/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K1420"/>
          <cell r="L1420" t="str">
            <v/>
          </cell>
          <cell r="M1420"/>
          <cell r="N1420" t="str">
            <v/>
          </cell>
          <cell r="O1420" t="e">
            <v>#DIV/0!</v>
          </cell>
          <cell r="P1420"/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K1421"/>
          <cell r="L1421" t="str">
            <v/>
          </cell>
          <cell r="M1421"/>
          <cell r="N1421" t="str">
            <v/>
          </cell>
          <cell r="O1421" t="e">
            <v>#DIV/0!</v>
          </cell>
          <cell r="P1421"/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K1422"/>
          <cell r="L1422" t="str">
            <v/>
          </cell>
          <cell r="M1422"/>
          <cell r="N1422" t="str">
            <v/>
          </cell>
          <cell r="O1422" t="e">
            <v>#DIV/0!</v>
          </cell>
          <cell r="P1422"/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K1423"/>
          <cell r="L1423" t="str">
            <v/>
          </cell>
          <cell r="M1423"/>
          <cell r="N1423" t="str">
            <v/>
          </cell>
          <cell r="O1423" t="e">
            <v>#DIV/0!</v>
          </cell>
          <cell r="P1423"/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K1424"/>
          <cell r="L1424" t="str">
            <v/>
          </cell>
          <cell r="M1424"/>
          <cell r="N1424" t="str">
            <v/>
          </cell>
          <cell r="O1424" t="e">
            <v>#DIV/0!</v>
          </cell>
          <cell r="P1424"/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K1425"/>
          <cell r="L1425" t="str">
            <v/>
          </cell>
          <cell r="M1425"/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K1426"/>
          <cell r="L1426" t="str">
            <v/>
          </cell>
          <cell r="M1426"/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K1427"/>
          <cell r="L1427" t="str">
            <v/>
          </cell>
          <cell r="M1427"/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K1428"/>
          <cell r="L1428" t="str">
            <v/>
          </cell>
          <cell r="M1428"/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K1429"/>
          <cell r="L1429" t="str">
            <v/>
          </cell>
          <cell r="M1429"/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K1430"/>
          <cell r="L1430" t="str">
            <v/>
          </cell>
          <cell r="M1430"/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K1431"/>
          <cell r="L1431" t="str">
            <v/>
          </cell>
          <cell r="M1431"/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K1432"/>
          <cell r="L1432" t="str">
            <v>no PM, JFN, TCN, Ion, PN, SS, Agr, Sp</v>
          </cell>
          <cell r="M1432"/>
          <cell r="N1432" t="str">
            <v/>
          </cell>
          <cell r="O1432" t="e">
            <v>#DIV/0!</v>
          </cell>
          <cell r="P1432"/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K1433"/>
          <cell r="L1433" t="str">
            <v>no PM, JFN, TCN, Ion, PN, SS, Agr, Sp</v>
          </cell>
          <cell r="M1433"/>
          <cell r="N1433" t="str">
            <v/>
          </cell>
          <cell r="O1433" t="e">
            <v>#DIV/0!</v>
          </cell>
          <cell r="P1433"/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L1434"/>
          <cell r="M1434">
            <v>450</v>
          </cell>
          <cell r="N1434" t="str">
            <v/>
          </cell>
          <cell r="O1434">
            <v>4.4444444444444446E-2</v>
          </cell>
          <cell r="P1434"/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K1435"/>
          <cell r="L1435" t="str">
            <v/>
          </cell>
          <cell r="M1435"/>
          <cell r="N1435" t="str">
            <v/>
          </cell>
          <cell r="O1435" t="e">
            <v>#DIV/0!</v>
          </cell>
          <cell r="P1435"/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K1436"/>
          <cell r="L1436" t="str">
            <v/>
          </cell>
          <cell r="M1436"/>
          <cell r="N1436" t="str">
            <v/>
          </cell>
          <cell r="O1436" t="e">
            <v>#DIV/0!</v>
          </cell>
          <cell r="P1436"/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K1440"/>
          <cell r="L1440" t="str">
            <v/>
          </cell>
          <cell r="M1440"/>
          <cell r="N1440" t="str">
            <v/>
          </cell>
          <cell r="O1440" t="e">
            <v>#DIV/0!</v>
          </cell>
          <cell r="P1440"/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K1443"/>
          <cell r="L1443" t="str">
            <v/>
          </cell>
          <cell r="M1443"/>
          <cell r="N1443" t="str">
            <v/>
          </cell>
          <cell r="O1443" t="e">
            <v>#DIV/0!</v>
          </cell>
          <cell r="P1443"/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K1444"/>
          <cell r="L1444" t="str">
            <v/>
          </cell>
          <cell r="M1444"/>
          <cell r="N1444" t="str">
            <v/>
          </cell>
          <cell r="O1444" t="e">
            <v>#DIV/0!</v>
          </cell>
          <cell r="P1444"/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K1445"/>
          <cell r="L1445" t="str">
            <v/>
          </cell>
          <cell r="M1445"/>
          <cell r="N1445" t="str">
            <v/>
          </cell>
          <cell r="O1445" t="e">
            <v>#DIV/0!</v>
          </cell>
          <cell r="P1445"/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K1446"/>
          <cell r="L1446" t="str">
            <v/>
          </cell>
          <cell r="M1446"/>
          <cell r="N1446" t="str">
            <v/>
          </cell>
          <cell r="O1446" t="e">
            <v>#DIV/0!</v>
          </cell>
          <cell r="P1446"/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K1447"/>
          <cell r="L1447" t="str">
            <v/>
          </cell>
          <cell r="M1447"/>
          <cell r="N1447" t="str">
            <v/>
          </cell>
          <cell r="O1447" t="e">
            <v>#DIV/0!</v>
          </cell>
          <cell r="P1447"/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K1448"/>
          <cell r="L1448" t="str">
            <v/>
          </cell>
          <cell r="M1448"/>
          <cell r="N1448" t="str">
            <v/>
          </cell>
          <cell r="O1448" t="e">
            <v>#DIV/0!</v>
          </cell>
          <cell r="P1448"/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K1449"/>
          <cell r="L1449" t="str">
            <v/>
          </cell>
          <cell r="M1449"/>
          <cell r="N1449" t="str">
            <v/>
          </cell>
          <cell r="O1449" t="e">
            <v>#DIV/0!</v>
          </cell>
          <cell r="P1449"/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K1450"/>
          <cell r="L1450" t="str">
            <v/>
          </cell>
          <cell r="M1450"/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K1451"/>
          <cell r="L1451" t="str">
            <v/>
          </cell>
          <cell r="M1451"/>
          <cell r="N1451" t="str">
            <v/>
          </cell>
          <cell r="O1451" t="e">
            <v>#DIV/0!</v>
          </cell>
          <cell r="P1451"/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K1452"/>
          <cell r="L1452" t="str">
            <v>no PM, JFN, TCN, Ion, PN, SS, Agr, Sp</v>
          </cell>
          <cell r="M1452"/>
          <cell r="N1452" t="str">
            <v/>
          </cell>
          <cell r="O1452" t="e">
            <v>#DIV/0!</v>
          </cell>
          <cell r="P1452"/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K1453"/>
          <cell r="L1453" t="str">
            <v>no PM, JFN, TCN, Ion, PN, SS, Agr, Sp</v>
          </cell>
          <cell r="M1453"/>
          <cell r="N1453" t="str">
            <v/>
          </cell>
          <cell r="O1453" t="e">
            <v>#DIV/0!</v>
          </cell>
          <cell r="P1453"/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K1454"/>
          <cell r="L1454" t="str">
            <v>no PM, JFN, TCN, Ion, PN, SS, Agr, Sp</v>
          </cell>
          <cell r="M1454"/>
          <cell r="N1454" t="str">
            <v/>
          </cell>
          <cell r="O1454" t="e">
            <v>#DIV/0!</v>
          </cell>
          <cell r="P1454"/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K1455"/>
          <cell r="L1455" t="str">
            <v>no PM, JFN, TCN, Ion, PN, SS, Agr, Sp</v>
          </cell>
          <cell r="M1455"/>
          <cell r="N1455" t="str">
            <v/>
          </cell>
          <cell r="O1455" t="e">
            <v>#DIV/0!</v>
          </cell>
          <cell r="P1455"/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K1456"/>
          <cell r="L1456" t="str">
            <v>no PM, JFN, TCN, Ion, PN, SS, Agr, Sp</v>
          </cell>
          <cell r="M1456"/>
          <cell r="N1456" t="str">
            <v/>
          </cell>
          <cell r="O1456" t="e">
            <v>#DIV/0!</v>
          </cell>
          <cell r="P1456"/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K1457"/>
          <cell r="L1457" t="str">
            <v>no PM, JFN, TCN, Ion, PN, SS, Agr, Sp</v>
          </cell>
          <cell r="M1457"/>
          <cell r="N1457" t="str">
            <v/>
          </cell>
          <cell r="O1457" t="e">
            <v>#DIV/0!</v>
          </cell>
          <cell r="P1457"/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K1458"/>
          <cell r="L1458" t="str">
            <v/>
          </cell>
          <cell r="M1458"/>
          <cell r="N1458" t="str">
            <v/>
          </cell>
          <cell r="O1458" t="e">
            <v>#DIV/0!</v>
          </cell>
          <cell r="P1458"/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K1459"/>
          <cell r="L1459" t="str">
            <v/>
          </cell>
          <cell r="M1459"/>
          <cell r="N1459" t="str">
            <v/>
          </cell>
          <cell r="O1459" t="e">
            <v>#DIV/0!</v>
          </cell>
          <cell r="P1459"/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K1460"/>
          <cell r="L1460" t="str">
            <v/>
          </cell>
          <cell r="M1460"/>
          <cell r="N1460" t="str">
            <v/>
          </cell>
          <cell r="O1460" t="e">
            <v>#DIV/0!</v>
          </cell>
          <cell r="P1460"/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K1461"/>
          <cell r="L1461" t="str">
            <v/>
          </cell>
          <cell r="M1461"/>
          <cell r="N1461" t="str">
            <v/>
          </cell>
          <cell r="O1461" t="e">
            <v>#DIV/0!</v>
          </cell>
          <cell r="P1461"/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K1464"/>
          <cell r="L1464" t="str">
            <v/>
          </cell>
          <cell r="M1464"/>
          <cell r="N1464" t="str">
            <v/>
          </cell>
          <cell r="O1464" t="e">
            <v>#DIV/0!</v>
          </cell>
          <cell r="P1464"/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K1467"/>
          <cell r="L1467" t="str">
            <v/>
          </cell>
          <cell r="M1467"/>
          <cell r="N1467" t="str">
            <v/>
          </cell>
          <cell r="O1467" t="e">
            <v>#DIV/0!</v>
          </cell>
          <cell r="P1467"/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K1472"/>
          <cell r="L1472" t="str">
            <v/>
          </cell>
          <cell r="M1472"/>
          <cell r="N1472" t="str">
            <v/>
          </cell>
          <cell r="O1472" t="e">
            <v>#DIV/0!</v>
          </cell>
          <cell r="P1472"/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K1475"/>
          <cell r="L1475" t="str">
            <v/>
          </cell>
          <cell r="M1475"/>
          <cell r="N1475" t="str">
            <v/>
          </cell>
          <cell r="O1475" t="e">
            <v>#DIV/0!</v>
          </cell>
          <cell r="P1475"/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K1476"/>
          <cell r="L1476" t="str">
            <v/>
          </cell>
          <cell r="M1476"/>
          <cell r="N1476" t="str">
            <v/>
          </cell>
          <cell r="O1476" t="e">
            <v>#DIV/0!</v>
          </cell>
          <cell r="P1476"/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K1478"/>
          <cell r="L1478" t="str">
            <v/>
          </cell>
          <cell r="M1478"/>
          <cell r="N1478" t="str">
            <v/>
          </cell>
          <cell r="O1478" t="e">
            <v>#DIV/0!</v>
          </cell>
          <cell r="P1478"/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L1479"/>
          <cell r="M1479">
            <v>800000</v>
          </cell>
          <cell r="N1479" t="str">
            <v/>
          </cell>
          <cell r="O1479">
            <v>6.2500000000000001E-5</v>
          </cell>
          <cell r="P1479"/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K1480"/>
          <cell r="L1480" t="str">
            <v/>
          </cell>
          <cell r="M1480"/>
          <cell r="N1480" t="str">
            <v/>
          </cell>
          <cell r="O1480" t="e">
            <v>#DIV/0!</v>
          </cell>
          <cell r="P1480"/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K1484"/>
          <cell r="L1484" t="str">
            <v/>
          </cell>
          <cell r="M1484"/>
          <cell r="N1484" t="str">
            <v/>
          </cell>
          <cell r="O1484" t="e">
            <v>#DIV/0!</v>
          </cell>
          <cell r="P1484"/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K1485"/>
          <cell r="L1485" t="str">
            <v/>
          </cell>
          <cell r="M1485"/>
          <cell r="N1485" t="str">
            <v/>
          </cell>
          <cell r="O1485" t="e">
            <v>#DIV/0!</v>
          </cell>
          <cell r="P1485"/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K1486"/>
          <cell r="L1486" t="str">
            <v/>
          </cell>
          <cell r="M1486"/>
          <cell r="N1486" t="str">
            <v/>
          </cell>
          <cell r="O1486" t="e">
            <v>#DIV/0!</v>
          </cell>
          <cell r="P1486"/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K1488"/>
          <cell r="L1488" t="str">
            <v/>
          </cell>
          <cell r="M1488"/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K1489"/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K1490"/>
          <cell r="L1490" t="str">
            <v/>
          </cell>
          <cell r="M1490"/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K1491"/>
          <cell r="L1491" t="str">
            <v/>
          </cell>
          <cell r="M1491"/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K1492"/>
          <cell r="L1492" t="str">
            <v/>
          </cell>
          <cell r="M1492"/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K1493"/>
          <cell r="L1493" t="str">
            <v/>
          </cell>
          <cell r="M1493"/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K1495"/>
          <cell r="L1495" t="str">
            <v/>
          </cell>
          <cell r="M1495"/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K1496"/>
          <cell r="L1496" t="str">
            <v/>
          </cell>
          <cell r="M1496"/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K1497"/>
          <cell r="L1497" t="str">
            <v/>
          </cell>
          <cell r="M1497"/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K1498"/>
          <cell r="L1498" t="str">
            <v/>
          </cell>
          <cell r="M1498"/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L1499"/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K1500"/>
          <cell r="L1500" t="str">
            <v/>
          </cell>
          <cell r="M1500"/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K1501"/>
          <cell r="L1501" t="str">
            <v/>
          </cell>
          <cell r="M1501"/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K1502"/>
          <cell r="L1502" t="str">
            <v/>
          </cell>
          <cell r="M1502"/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K1503"/>
          <cell r="L1503" t="str">
            <v/>
          </cell>
          <cell r="M1503"/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K1505"/>
          <cell r="L1505" t="str">
            <v/>
          </cell>
          <cell r="M1505"/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K1506"/>
          <cell r="L1506" t="str">
            <v/>
          </cell>
          <cell r="M1506"/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K1507"/>
          <cell r="L1507" t="str">
            <v/>
          </cell>
          <cell r="M1507"/>
          <cell r="N1507" t="str">
            <v/>
          </cell>
          <cell r="O1507" t="e">
            <v>#DIV/0!</v>
          </cell>
          <cell r="P1507"/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K1508"/>
          <cell r="L1508" t="str">
            <v/>
          </cell>
          <cell r="M1508"/>
          <cell r="N1508" t="str">
            <v/>
          </cell>
          <cell r="O1508" t="e">
            <v>#DIV/0!</v>
          </cell>
          <cell r="P1508"/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K1510"/>
          <cell r="L1510" t="str">
            <v/>
          </cell>
          <cell r="M1510"/>
          <cell r="N1510" t="str">
            <v/>
          </cell>
          <cell r="O1510" t="e">
            <v>#DIV/0!</v>
          </cell>
          <cell r="P1510"/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K1512"/>
          <cell r="L1512" t="str">
            <v/>
          </cell>
          <cell r="M1512"/>
          <cell r="N1512" t="str">
            <v/>
          </cell>
          <cell r="O1512" t="e">
            <v>#DIV/0!</v>
          </cell>
          <cell r="P1512"/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K1513"/>
          <cell r="L1513" t="str">
            <v/>
          </cell>
          <cell r="M1513"/>
          <cell r="N1513" t="str">
            <v/>
          </cell>
          <cell r="O1513" t="e">
            <v>#DIV/0!</v>
          </cell>
          <cell r="P1513"/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K1514"/>
          <cell r="L1514" t="str">
            <v/>
          </cell>
          <cell r="M1514"/>
          <cell r="N1514" t="str">
            <v/>
          </cell>
          <cell r="O1514" t="e">
            <v>#DIV/0!</v>
          </cell>
          <cell r="P1514"/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K1515"/>
          <cell r="L1515" t="str">
            <v/>
          </cell>
          <cell r="M1515"/>
          <cell r="N1515" t="str">
            <v/>
          </cell>
          <cell r="O1515" t="e">
            <v>#DIV/0!</v>
          </cell>
          <cell r="P1515"/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K1516"/>
          <cell r="L1516" t="str">
            <v/>
          </cell>
          <cell r="M1516"/>
          <cell r="N1516" t="str">
            <v/>
          </cell>
          <cell r="O1516" t="e">
            <v>#DIV/0!</v>
          </cell>
          <cell r="P1516"/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K1517"/>
          <cell r="L1517" t="str">
            <v/>
          </cell>
          <cell r="M1517"/>
          <cell r="N1517" t="str">
            <v/>
          </cell>
          <cell r="O1517" t="e">
            <v>#DIV/0!</v>
          </cell>
          <cell r="P1517"/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K1519"/>
          <cell r="L1519" t="str">
            <v/>
          </cell>
          <cell r="M1519"/>
          <cell r="N1519" t="str">
            <v/>
          </cell>
          <cell r="O1519" t="e">
            <v>#DIV/0!</v>
          </cell>
          <cell r="P1519"/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K1520"/>
          <cell r="L1520" t="str">
            <v/>
          </cell>
          <cell r="M1520"/>
          <cell r="N1520" t="str">
            <v/>
          </cell>
          <cell r="O1520" t="e">
            <v>#DIV/0!</v>
          </cell>
          <cell r="P1520"/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K1521"/>
          <cell r="L1521" t="str">
            <v/>
          </cell>
          <cell r="M1521"/>
          <cell r="N1521" t="str">
            <v/>
          </cell>
          <cell r="O1521" t="e">
            <v>#DIV/0!</v>
          </cell>
          <cell r="P1521"/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K1522"/>
          <cell r="L1522" t="str">
            <v/>
          </cell>
          <cell r="M1522"/>
          <cell r="N1522" t="str">
            <v/>
          </cell>
          <cell r="O1522" t="e">
            <v>#DIV/0!</v>
          </cell>
          <cell r="P1522"/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L1523"/>
          <cell r="M1523">
            <v>12000</v>
          </cell>
          <cell r="N1523" t="str">
            <v/>
          </cell>
          <cell r="O1523">
            <v>1.25E-3</v>
          </cell>
          <cell r="P1523"/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  <row r="1525">
          <cell r="A1525"/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/>
          <cell r="S1525"/>
          <cell r="T1525"/>
          <cell r="U1525"/>
          <cell r="V1525"/>
        </row>
        <row r="1526">
          <cell r="A1526"/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/>
          <cell r="S1526"/>
          <cell r="T1526"/>
          <cell r="U1526"/>
          <cell r="V1526"/>
        </row>
        <row r="1527">
          <cell r="A1527"/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/>
          <cell r="S1527"/>
          <cell r="T1527"/>
          <cell r="U1527"/>
          <cell r="V1527"/>
        </row>
        <row r="1528">
          <cell r="A1528"/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/>
          <cell r="S1528"/>
          <cell r="T1528"/>
          <cell r="U1528"/>
          <cell r="V1528"/>
        </row>
        <row r="1529">
          <cell r="A1529"/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/>
          <cell r="S1529"/>
          <cell r="T1529"/>
          <cell r="U1529"/>
          <cell r="V1529"/>
        </row>
        <row r="1530">
          <cell r="A1530"/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/>
          <cell r="S1530"/>
          <cell r="T1530"/>
          <cell r="U1530"/>
          <cell r="V1530"/>
        </row>
        <row r="1531">
          <cell r="A1531"/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/>
          <cell r="S1531"/>
          <cell r="T1531"/>
          <cell r="U1531"/>
          <cell r="V1531"/>
        </row>
        <row r="1532">
          <cell r="A1532"/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/>
          <cell r="S1532"/>
          <cell r="T1532"/>
          <cell r="U1532"/>
          <cell r="V1532"/>
        </row>
        <row r="1533">
          <cell r="A1533"/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/>
          <cell r="S1533"/>
          <cell r="T1533"/>
          <cell r="U1533"/>
          <cell r="V1533"/>
        </row>
        <row r="1534">
          <cell r="A1534"/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/>
          <cell r="S1534"/>
          <cell r="T1534"/>
          <cell r="U1534"/>
          <cell r="V1534"/>
        </row>
        <row r="1535">
          <cell r="A1535"/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/>
          <cell r="S1535"/>
          <cell r="T1535"/>
          <cell r="U1535"/>
          <cell r="V1535"/>
        </row>
        <row r="1536">
          <cell r="A1536"/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/>
          <cell r="S1536"/>
          <cell r="T1536"/>
          <cell r="U1536"/>
          <cell r="V1536"/>
        </row>
        <row r="1537">
          <cell r="A1537"/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/>
          <cell r="S1537"/>
          <cell r="T1537"/>
          <cell r="U1537"/>
          <cell r="V1537"/>
        </row>
        <row r="1538">
          <cell r="A1538"/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/>
          <cell r="S1538"/>
          <cell r="T1538"/>
          <cell r="U1538"/>
          <cell r="V1538"/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7A59-76FF-44C6-AE71-BFD31BA4C385}">
  <dimension ref="A1:AE55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24" style="4" customWidth="1"/>
    <col min="2" max="2" width="14.85546875" style="6" customWidth="1"/>
    <col min="3" max="3" width="31" style="4" customWidth="1"/>
    <col min="4" max="5" width="6.28515625" style="6" customWidth="1"/>
    <col min="6" max="6" width="12.7109375" style="7" customWidth="1"/>
    <col min="7" max="8" width="9.140625" style="4"/>
    <col min="9" max="11" width="9.28515625" style="4" bestFit="1" customWidth="1"/>
    <col min="12" max="13" width="9.140625" style="4"/>
    <col min="14" max="15" width="9.28515625" style="4" bestFit="1" customWidth="1"/>
    <col min="16" max="16" width="10.140625" style="4" bestFit="1" customWidth="1"/>
    <col min="17" max="18" width="9.140625" style="4"/>
    <col min="19" max="19" width="9.28515625" style="4" bestFit="1" customWidth="1"/>
    <col min="20" max="20" width="10" style="4" bestFit="1" customWidth="1"/>
    <col min="21" max="21" width="10.140625" style="4" bestFit="1" customWidth="1"/>
    <col min="22" max="23" width="9.140625" style="4"/>
    <col min="24" max="24" width="9.28515625" style="4" bestFit="1" customWidth="1"/>
    <col min="25" max="25" width="9.5703125" style="4" bestFit="1" customWidth="1"/>
    <col min="26" max="26" width="9.28515625" style="4" bestFit="1" customWidth="1"/>
    <col min="27" max="28" width="9.140625" style="4"/>
    <col min="29" max="29" width="10" style="4" bestFit="1" customWidth="1"/>
    <col min="30" max="30" width="9.85546875" style="4" bestFit="1" customWidth="1"/>
    <col min="31" max="31" width="10.140625" style="4" bestFit="1" customWidth="1"/>
    <col min="32" max="34" width="9.140625" style="4"/>
    <col min="35" max="35" width="13.85546875" style="4" customWidth="1"/>
    <col min="36" max="16384" width="9.140625" style="4"/>
  </cols>
  <sheetData>
    <row r="1" spans="1:31" s="1" customFormat="1" ht="18.75" x14ac:dyDescent="0.3">
      <c r="A1" s="1" t="s">
        <v>0</v>
      </c>
      <c r="B1" s="2"/>
      <c r="D1" s="2"/>
      <c r="E1" s="2"/>
      <c r="F1" s="2"/>
      <c r="G1" s="3"/>
      <c r="H1" s="3"/>
    </row>
    <row r="2" spans="1:31" s="1" customFormat="1" ht="18.75" x14ac:dyDescent="0.3">
      <c r="A2" s="1" t="s">
        <v>1</v>
      </c>
      <c r="B2" s="2"/>
      <c r="D2" s="2"/>
      <c r="E2" s="2"/>
      <c r="F2" s="2"/>
      <c r="G2" s="3"/>
      <c r="H2" s="3"/>
    </row>
    <row r="3" spans="1:31" s="1" customFormat="1" ht="18.75" x14ac:dyDescent="0.3">
      <c r="A3" s="1" t="s">
        <v>2</v>
      </c>
      <c r="B3" s="2"/>
      <c r="D3" s="2"/>
      <c r="E3" s="2"/>
      <c r="F3" s="2"/>
      <c r="G3" s="3"/>
      <c r="H3" s="3"/>
    </row>
    <row r="4" spans="1:31" s="1" customFormat="1" ht="18.75" x14ac:dyDescent="0.3">
      <c r="A4" s="1" t="s">
        <v>3</v>
      </c>
      <c r="B4" s="2"/>
      <c r="D4" s="2"/>
      <c r="E4" s="2"/>
      <c r="F4" s="2"/>
      <c r="G4" s="3"/>
      <c r="H4" s="3"/>
    </row>
    <row r="5" spans="1:31" ht="13.5" customHeight="1" x14ac:dyDescent="0.35">
      <c r="A5" s="4" t="s">
        <v>4</v>
      </c>
      <c r="B5" s="5"/>
    </row>
    <row r="6" spans="1:31" ht="13.5" customHeight="1" x14ac:dyDescent="0.35">
      <c r="A6" s="4" t="s">
        <v>5</v>
      </c>
      <c r="B6" s="5"/>
    </row>
    <row r="7" spans="1:31" x14ac:dyDescent="0.2">
      <c r="A7" s="4" t="s">
        <v>6</v>
      </c>
    </row>
    <row r="8" spans="1:31" ht="13.5" thickBot="1" x14ac:dyDescent="0.25">
      <c r="A8" s="4" t="s">
        <v>7</v>
      </c>
    </row>
    <row r="9" spans="1:31" ht="13.5" thickBot="1" x14ac:dyDescent="0.25">
      <c r="G9" s="8" t="s">
        <v>8</v>
      </c>
      <c r="H9" s="9"/>
      <c r="I9" s="9"/>
      <c r="J9" s="9"/>
      <c r="K9" s="10"/>
      <c r="L9" s="11" t="s">
        <v>9</v>
      </c>
      <c r="M9" s="12"/>
      <c r="N9" s="12"/>
      <c r="O9" s="12"/>
      <c r="P9" s="13"/>
      <c r="Q9" s="14" t="s">
        <v>10</v>
      </c>
      <c r="R9" s="15"/>
      <c r="S9" s="15"/>
      <c r="T9" s="15"/>
      <c r="U9" s="16"/>
      <c r="V9" s="17" t="s">
        <v>11</v>
      </c>
      <c r="W9" s="18"/>
      <c r="X9" s="18"/>
      <c r="Y9" s="18"/>
      <c r="Z9" s="19"/>
      <c r="AA9" s="20" t="s">
        <v>12</v>
      </c>
      <c r="AB9" s="21"/>
      <c r="AC9" s="21"/>
      <c r="AD9" s="21"/>
      <c r="AE9" s="22"/>
    </row>
    <row r="10" spans="1:31" ht="92.25" customHeight="1" x14ac:dyDescent="0.2">
      <c r="A10" s="23" t="s">
        <v>13</v>
      </c>
      <c r="B10" s="24" t="s">
        <v>14</v>
      </c>
      <c r="C10" s="23" t="s">
        <v>15</v>
      </c>
      <c r="D10" s="25" t="s">
        <v>16</v>
      </c>
      <c r="E10" s="26" t="s">
        <v>17</v>
      </c>
      <c r="F10" s="27" t="s">
        <v>18</v>
      </c>
      <c r="G10" s="28" t="s">
        <v>19</v>
      </c>
      <c r="H10" s="29" t="s">
        <v>20</v>
      </c>
      <c r="I10" s="30" t="s">
        <v>21</v>
      </c>
      <c r="J10" s="31" t="s">
        <v>22</v>
      </c>
      <c r="K10" s="32" t="s">
        <v>23</v>
      </c>
      <c r="L10" s="28" t="s">
        <v>19</v>
      </c>
      <c r="M10" s="29" t="s">
        <v>20</v>
      </c>
      <c r="N10" s="30" t="s">
        <v>21</v>
      </c>
      <c r="O10" s="31" t="s">
        <v>22</v>
      </c>
      <c r="P10" s="32" t="s">
        <v>23</v>
      </c>
      <c r="Q10" s="28" t="s">
        <v>19</v>
      </c>
      <c r="R10" s="29" t="s">
        <v>20</v>
      </c>
      <c r="S10" s="30" t="s">
        <v>21</v>
      </c>
      <c r="T10" s="31" t="s">
        <v>22</v>
      </c>
      <c r="U10" s="32" t="s">
        <v>23</v>
      </c>
      <c r="V10" s="28" t="s">
        <v>19</v>
      </c>
      <c r="W10" s="29" t="s">
        <v>20</v>
      </c>
      <c r="X10" s="30" t="s">
        <v>21</v>
      </c>
      <c r="Y10" s="31" t="s">
        <v>22</v>
      </c>
      <c r="Z10" s="32" t="s">
        <v>23</v>
      </c>
      <c r="AA10" s="28" t="s">
        <v>19</v>
      </c>
      <c r="AB10" s="29" t="s">
        <v>20</v>
      </c>
      <c r="AC10" s="30" t="s">
        <v>21</v>
      </c>
      <c r="AD10" s="31" t="s">
        <v>22</v>
      </c>
      <c r="AE10" s="32" t="s">
        <v>23</v>
      </c>
    </row>
    <row r="11" spans="1:31" x14ac:dyDescent="0.2">
      <c r="A11" s="33" t="s">
        <v>24</v>
      </c>
      <c r="B11" s="34"/>
      <c r="C11" s="33" t="str">
        <f t="shared" ref="C11:C17" si="0">VLOOKUP(A11,MasterPlant,3,FALSE)</f>
        <v>LITTLE BLUESTEM GRASS</v>
      </c>
      <c r="D11" s="35"/>
      <c r="E11" s="35">
        <v>18.75</v>
      </c>
      <c r="F11" s="36">
        <f>SUM(D11:E11)</f>
        <v>18.75</v>
      </c>
      <c r="G11" s="37"/>
      <c r="H11" s="38"/>
      <c r="I11" s="39"/>
      <c r="J11" s="40"/>
      <c r="K11" s="41">
        <f t="shared" ref="K11:K50" si="1">I11*J11</f>
        <v>0</v>
      </c>
      <c r="L11" s="42" t="s">
        <v>25</v>
      </c>
      <c r="M11" s="43"/>
      <c r="N11" s="43">
        <v>18.75</v>
      </c>
      <c r="O11" s="44">
        <v>12.8</v>
      </c>
      <c r="P11" s="45">
        <f t="shared" ref="P11:P50" si="2">N11*O11</f>
        <v>240</v>
      </c>
      <c r="Q11" s="37"/>
      <c r="R11" s="38"/>
      <c r="S11" s="39"/>
      <c r="T11" s="40"/>
      <c r="U11" s="41">
        <f t="shared" ref="U11:U50" si="3">S11*T11</f>
        <v>0</v>
      </c>
      <c r="V11" s="37" t="s">
        <v>26</v>
      </c>
      <c r="W11" s="38"/>
      <c r="X11" s="39">
        <v>18.75</v>
      </c>
      <c r="Y11" s="40">
        <v>24</v>
      </c>
      <c r="Z11" s="41">
        <f t="shared" ref="Z11:Z50" si="4">X11*Y11</f>
        <v>450</v>
      </c>
      <c r="AA11" s="37" t="s">
        <v>27</v>
      </c>
      <c r="AB11" s="38"/>
      <c r="AC11" s="39">
        <v>18.75</v>
      </c>
      <c r="AD11" s="40">
        <v>13</v>
      </c>
      <c r="AE11" s="41">
        <v>243.75</v>
      </c>
    </row>
    <row r="12" spans="1:31" x14ac:dyDescent="0.2">
      <c r="A12" s="33" t="s">
        <v>28</v>
      </c>
      <c r="B12" s="34"/>
      <c r="C12" s="33" t="str">
        <f t="shared" si="0"/>
        <v>SIDE-OATS GRAMA</v>
      </c>
      <c r="D12" s="35"/>
      <c r="E12" s="35">
        <v>6.25</v>
      </c>
      <c r="F12" s="36">
        <f t="shared" ref="F12:F50" si="5">SUM(D12:E12)</f>
        <v>6.25</v>
      </c>
      <c r="G12" s="37"/>
      <c r="H12" s="38" t="s">
        <v>29</v>
      </c>
      <c r="I12" s="39">
        <v>6.25</v>
      </c>
      <c r="J12" s="40">
        <v>10</v>
      </c>
      <c r="K12" s="41">
        <f t="shared" si="1"/>
        <v>62.5</v>
      </c>
      <c r="L12" s="42" t="s">
        <v>25</v>
      </c>
      <c r="M12" s="43"/>
      <c r="N12" s="43">
        <v>6.25</v>
      </c>
      <c r="O12" s="44">
        <v>14</v>
      </c>
      <c r="P12" s="45">
        <f t="shared" si="2"/>
        <v>87.5</v>
      </c>
      <c r="Q12" s="37"/>
      <c r="R12" s="38"/>
      <c r="S12" s="39"/>
      <c r="T12" s="40"/>
      <c r="U12" s="41">
        <f t="shared" si="3"/>
        <v>0</v>
      </c>
      <c r="V12" s="37" t="s">
        <v>26</v>
      </c>
      <c r="W12" s="38"/>
      <c r="X12" s="39">
        <v>6.25</v>
      </c>
      <c r="Y12" s="40">
        <v>15.2</v>
      </c>
      <c r="Z12" s="41">
        <f t="shared" si="4"/>
        <v>95</v>
      </c>
      <c r="AA12" s="37"/>
      <c r="AB12" s="38"/>
      <c r="AC12" s="39"/>
      <c r="AD12" s="40"/>
      <c r="AE12" s="41">
        <v>0</v>
      </c>
    </row>
    <row r="13" spans="1:31" x14ac:dyDescent="0.2">
      <c r="A13" s="46" t="s">
        <v>30</v>
      </c>
      <c r="B13" s="47"/>
      <c r="C13" s="46" t="str">
        <f t="shared" si="0"/>
        <v>PRAIRIE BROME</v>
      </c>
      <c r="D13" s="35"/>
      <c r="E13" s="35">
        <v>27.5</v>
      </c>
      <c r="F13" s="36">
        <f t="shared" si="5"/>
        <v>27.5</v>
      </c>
      <c r="G13" s="37"/>
      <c r="H13" s="38"/>
      <c r="I13" s="39"/>
      <c r="J13" s="40"/>
      <c r="K13" s="41">
        <f t="shared" si="1"/>
        <v>0</v>
      </c>
      <c r="L13" s="48"/>
      <c r="M13" s="38"/>
      <c r="N13" s="38"/>
      <c r="O13" s="40"/>
      <c r="P13" s="41">
        <f t="shared" si="2"/>
        <v>0</v>
      </c>
      <c r="Q13" s="37"/>
      <c r="R13" s="38"/>
      <c r="S13" s="39"/>
      <c r="T13" s="40"/>
      <c r="U13" s="41">
        <f t="shared" si="3"/>
        <v>0</v>
      </c>
      <c r="V13" s="37"/>
      <c r="W13" s="38"/>
      <c r="X13" s="39"/>
      <c r="Y13" s="40"/>
      <c r="Z13" s="41">
        <f t="shared" si="4"/>
        <v>0</v>
      </c>
      <c r="AA13" s="37"/>
      <c r="AB13" s="38"/>
      <c r="AC13" s="39"/>
      <c r="AD13" s="40"/>
      <c r="AE13" s="41">
        <v>0</v>
      </c>
    </row>
    <row r="14" spans="1:31" x14ac:dyDescent="0.2">
      <c r="A14" s="33" t="s">
        <v>31</v>
      </c>
      <c r="B14" s="34"/>
      <c r="C14" s="33" t="str">
        <f t="shared" si="0"/>
        <v>BLUE JOINT GRASS</v>
      </c>
      <c r="D14" s="35">
        <v>1.56</v>
      </c>
      <c r="E14" s="35"/>
      <c r="F14" s="36">
        <f t="shared" si="5"/>
        <v>1.56</v>
      </c>
      <c r="G14" s="37"/>
      <c r="H14" s="38"/>
      <c r="I14" s="39"/>
      <c r="J14" s="40"/>
      <c r="K14" s="41">
        <f t="shared" si="1"/>
        <v>0</v>
      </c>
      <c r="L14" s="48" t="s">
        <v>32</v>
      </c>
      <c r="M14" s="38" t="s">
        <v>33</v>
      </c>
      <c r="N14" s="38">
        <v>1.56</v>
      </c>
      <c r="O14" s="40">
        <v>940</v>
      </c>
      <c r="P14" s="41">
        <f t="shared" si="2"/>
        <v>1466.4</v>
      </c>
      <c r="Q14" s="49" t="s">
        <v>25</v>
      </c>
      <c r="R14" s="43"/>
      <c r="S14" s="50">
        <v>1.25</v>
      </c>
      <c r="T14" s="44">
        <v>1280</v>
      </c>
      <c r="U14" s="45">
        <f t="shared" si="3"/>
        <v>1600</v>
      </c>
      <c r="V14" s="37"/>
      <c r="W14" s="38"/>
      <c r="X14" s="39"/>
      <c r="Y14" s="40"/>
      <c r="Z14" s="41">
        <f t="shared" si="4"/>
        <v>0</v>
      </c>
      <c r="AA14" s="37"/>
      <c r="AB14" s="38"/>
      <c r="AC14" s="39"/>
      <c r="AD14" s="40"/>
      <c r="AE14" s="41">
        <v>0</v>
      </c>
    </row>
    <row r="15" spans="1:31" x14ac:dyDescent="0.2">
      <c r="A15" s="33" t="s">
        <v>34</v>
      </c>
      <c r="B15" s="34"/>
      <c r="C15" s="33" t="str">
        <f t="shared" si="0"/>
        <v>SMALL YELLOW FOX SEDGE</v>
      </c>
      <c r="D15" s="35"/>
      <c r="E15" s="35">
        <v>1.56</v>
      </c>
      <c r="F15" s="36">
        <f t="shared" si="5"/>
        <v>1.56</v>
      </c>
      <c r="G15" s="37"/>
      <c r="H15" s="38"/>
      <c r="I15" s="39"/>
      <c r="J15" s="40"/>
      <c r="K15" s="41">
        <f t="shared" si="1"/>
        <v>0</v>
      </c>
      <c r="L15" s="48" t="s">
        <v>32</v>
      </c>
      <c r="M15" s="38" t="s">
        <v>35</v>
      </c>
      <c r="N15" s="38">
        <v>1.56</v>
      </c>
      <c r="O15" s="40">
        <v>105</v>
      </c>
      <c r="P15" s="41">
        <f t="shared" si="2"/>
        <v>163.80000000000001</v>
      </c>
      <c r="Q15" s="49" t="s">
        <v>25</v>
      </c>
      <c r="R15" s="43"/>
      <c r="S15" s="50">
        <v>1.56</v>
      </c>
      <c r="T15" s="44">
        <v>256</v>
      </c>
      <c r="U15" s="45">
        <f t="shared" si="3"/>
        <v>399.36</v>
      </c>
      <c r="V15" s="37"/>
      <c r="W15" s="38"/>
      <c r="X15" s="39"/>
      <c r="Y15" s="40"/>
      <c r="Z15" s="41">
        <f t="shared" si="4"/>
        <v>0</v>
      </c>
      <c r="AA15" s="37" t="s">
        <v>27</v>
      </c>
      <c r="AB15" s="38"/>
      <c r="AC15" s="39">
        <v>1.56</v>
      </c>
      <c r="AD15" s="40">
        <v>300</v>
      </c>
      <c r="AE15" s="41">
        <v>468</v>
      </c>
    </row>
    <row r="16" spans="1:31" x14ac:dyDescent="0.2">
      <c r="A16" s="33" t="s">
        <v>36</v>
      </c>
      <c r="B16" s="34"/>
      <c r="C16" s="33" t="str">
        <f t="shared" si="0"/>
        <v>COPPER-SHOULDERED OVAL SEDGE</v>
      </c>
      <c r="D16" s="35"/>
      <c r="E16" s="35">
        <v>0.39</v>
      </c>
      <c r="F16" s="36">
        <f t="shared" si="5"/>
        <v>0.39</v>
      </c>
      <c r="G16" s="37"/>
      <c r="H16" s="38"/>
      <c r="I16" s="39"/>
      <c r="J16" s="40"/>
      <c r="K16" s="41">
        <f t="shared" si="1"/>
        <v>0</v>
      </c>
      <c r="L16" s="48"/>
      <c r="M16" s="38"/>
      <c r="N16" s="38"/>
      <c r="O16" s="40"/>
      <c r="P16" s="41">
        <f t="shared" si="2"/>
        <v>0</v>
      </c>
      <c r="Q16" s="37"/>
      <c r="R16" s="38"/>
      <c r="S16" s="39"/>
      <c r="T16" s="40"/>
      <c r="U16" s="41">
        <f t="shared" si="3"/>
        <v>0</v>
      </c>
      <c r="V16" s="49" t="s">
        <v>26</v>
      </c>
      <c r="W16" s="43"/>
      <c r="X16" s="50">
        <v>0.39</v>
      </c>
      <c r="Y16" s="44">
        <v>400</v>
      </c>
      <c r="Z16" s="45">
        <f t="shared" si="4"/>
        <v>156</v>
      </c>
      <c r="AA16" s="37"/>
      <c r="AB16" s="38"/>
      <c r="AC16" s="39"/>
      <c r="AD16" s="40"/>
      <c r="AE16" s="41">
        <v>0</v>
      </c>
    </row>
    <row r="17" spans="1:31" x14ac:dyDescent="0.2">
      <c r="A17" s="33" t="s">
        <v>37</v>
      </c>
      <c r="B17" s="34"/>
      <c r="C17" s="33" t="str">
        <f t="shared" si="0"/>
        <v>LONG-AWNED BRACTED SEDGE</v>
      </c>
      <c r="D17" s="35"/>
      <c r="E17" s="35">
        <v>0.78</v>
      </c>
      <c r="F17" s="36">
        <f t="shared" si="5"/>
        <v>0.78</v>
      </c>
      <c r="G17" s="37"/>
      <c r="H17" s="38"/>
      <c r="I17" s="39"/>
      <c r="J17" s="40"/>
      <c r="K17" s="41">
        <f t="shared" si="1"/>
        <v>0</v>
      </c>
      <c r="L17" s="51" t="s">
        <v>32</v>
      </c>
      <c r="M17" s="43" t="s">
        <v>35</v>
      </c>
      <c r="N17" s="43">
        <v>0.25</v>
      </c>
      <c r="O17" s="44">
        <v>360</v>
      </c>
      <c r="P17" s="45">
        <f t="shared" si="2"/>
        <v>90</v>
      </c>
      <c r="Q17" s="37"/>
      <c r="R17" s="38"/>
      <c r="S17" s="39"/>
      <c r="T17" s="40"/>
      <c r="U17" s="41">
        <f t="shared" si="3"/>
        <v>0</v>
      </c>
      <c r="V17" s="37"/>
      <c r="W17" s="38"/>
      <c r="X17" s="39"/>
      <c r="Y17" s="40"/>
      <c r="Z17" s="41">
        <f t="shared" si="4"/>
        <v>0</v>
      </c>
      <c r="AA17" s="37"/>
      <c r="AB17" s="38"/>
      <c r="AC17" s="39"/>
      <c r="AD17" s="40"/>
      <c r="AE17" s="41">
        <v>0</v>
      </c>
    </row>
    <row r="18" spans="1:31" x14ac:dyDescent="0.2">
      <c r="A18" s="33" t="s">
        <v>38</v>
      </c>
      <c r="B18" s="34"/>
      <c r="C18" s="33" t="str">
        <f t="shared" ref="C18" si="6">VLOOKUP(A18,MasterPlant,3,FALSE)</f>
        <v>FIELD OVAL SEDGE</v>
      </c>
      <c r="D18" s="35">
        <v>0.47</v>
      </c>
      <c r="E18" s="35"/>
      <c r="F18" s="36">
        <f t="shared" si="5"/>
        <v>0.47</v>
      </c>
      <c r="G18" s="37"/>
      <c r="H18" s="38"/>
      <c r="I18" s="39"/>
      <c r="J18" s="40"/>
      <c r="K18" s="41">
        <f t="shared" si="1"/>
        <v>0</v>
      </c>
      <c r="L18" s="48" t="s">
        <v>32</v>
      </c>
      <c r="M18" s="38" t="s">
        <v>39</v>
      </c>
      <c r="N18" s="38">
        <v>0.47</v>
      </c>
      <c r="O18" s="40">
        <v>100</v>
      </c>
      <c r="P18" s="41">
        <f t="shared" si="2"/>
        <v>47</v>
      </c>
      <c r="Q18" s="37"/>
      <c r="R18" s="38"/>
      <c r="S18" s="39"/>
      <c r="T18" s="40"/>
      <c r="U18" s="41">
        <f t="shared" si="3"/>
        <v>0</v>
      </c>
      <c r="V18" s="37"/>
      <c r="W18" s="38"/>
      <c r="X18" s="39"/>
      <c r="Y18" s="40"/>
      <c r="Z18" s="41">
        <f t="shared" si="4"/>
        <v>0</v>
      </c>
      <c r="AA18" s="49" t="s">
        <v>27</v>
      </c>
      <c r="AB18" s="43"/>
      <c r="AC18" s="50">
        <v>0.47</v>
      </c>
      <c r="AD18" s="44">
        <v>384</v>
      </c>
      <c r="AE18" s="45">
        <v>180.48</v>
      </c>
    </row>
    <row r="19" spans="1:31" x14ac:dyDescent="0.2">
      <c r="A19" s="33" t="s">
        <v>40</v>
      </c>
      <c r="B19" s="34"/>
      <c r="C19" s="33" t="str">
        <f t="shared" ref="C19:C22" si="7">VLOOKUP(A19,MasterPlant,3,FALSE)</f>
        <v>LANCE-FRUITED OVAL SEDGE</v>
      </c>
      <c r="D19" s="35">
        <v>1.56</v>
      </c>
      <c r="E19" s="35"/>
      <c r="F19" s="36">
        <f t="shared" si="5"/>
        <v>1.56</v>
      </c>
      <c r="G19" s="37"/>
      <c r="H19" s="38"/>
      <c r="I19" s="39"/>
      <c r="J19" s="40"/>
      <c r="K19" s="41">
        <f t="shared" si="1"/>
        <v>0</v>
      </c>
      <c r="L19" s="42" t="s">
        <v>25</v>
      </c>
      <c r="M19" s="43"/>
      <c r="N19" s="43">
        <v>1.56</v>
      </c>
      <c r="O19" s="44">
        <v>480</v>
      </c>
      <c r="P19" s="45">
        <f t="shared" si="2"/>
        <v>748.80000000000007</v>
      </c>
      <c r="Q19" s="37"/>
      <c r="R19" s="38"/>
      <c r="S19" s="39"/>
      <c r="T19" s="40"/>
      <c r="U19" s="41">
        <f t="shared" si="3"/>
        <v>0</v>
      </c>
      <c r="V19" s="37" t="s">
        <v>26</v>
      </c>
      <c r="W19" s="38"/>
      <c r="X19" s="39"/>
      <c r="Y19" s="40"/>
      <c r="Z19" s="41">
        <f t="shared" si="4"/>
        <v>0</v>
      </c>
      <c r="AA19" s="37"/>
      <c r="AB19" s="38"/>
      <c r="AC19" s="39"/>
      <c r="AD19" s="40"/>
      <c r="AE19" s="41">
        <v>0</v>
      </c>
    </row>
    <row r="20" spans="1:31" x14ac:dyDescent="0.2">
      <c r="A20" s="33" t="s">
        <v>41</v>
      </c>
      <c r="B20" s="34"/>
      <c r="C20" s="33" t="str">
        <f t="shared" si="7"/>
        <v>COMMON FOX SEDGE</v>
      </c>
      <c r="D20" s="35">
        <v>0.78</v>
      </c>
      <c r="E20" s="35"/>
      <c r="F20" s="36">
        <f t="shared" si="5"/>
        <v>0.78</v>
      </c>
      <c r="G20" s="37"/>
      <c r="H20" s="38"/>
      <c r="I20" s="39"/>
      <c r="J20" s="40"/>
      <c r="K20" s="41">
        <f t="shared" si="1"/>
        <v>0</v>
      </c>
      <c r="L20" s="48" t="s">
        <v>32</v>
      </c>
      <c r="M20" s="38" t="s">
        <v>33</v>
      </c>
      <c r="N20" s="38">
        <v>0.78</v>
      </c>
      <c r="O20" s="40">
        <v>375</v>
      </c>
      <c r="P20" s="41">
        <f t="shared" si="2"/>
        <v>292.5</v>
      </c>
      <c r="Q20" s="37"/>
      <c r="R20" s="38"/>
      <c r="S20" s="39"/>
      <c r="T20" s="40"/>
      <c r="U20" s="41">
        <f t="shared" si="3"/>
        <v>0</v>
      </c>
      <c r="V20" s="49" t="s">
        <v>26</v>
      </c>
      <c r="W20" s="43"/>
      <c r="X20" s="50">
        <v>0.78</v>
      </c>
      <c r="Y20" s="44">
        <v>352</v>
      </c>
      <c r="Z20" s="45">
        <f t="shared" si="4"/>
        <v>274.56</v>
      </c>
      <c r="AA20" s="37"/>
      <c r="AB20" s="38" t="s">
        <v>42</v>
      </c>
      <c r="AC20" s="39">
        <v>0.78</v>
      </c>
      <c r="AD20" s="40">
        <v>416</v>
      </c>
      <c r="AE20" s="41">
        <v>324.48</v>
      </c>
    </row>
    <row r="21" spans="1:31" x14ac:dyDescent="0.2">
      <c r="A21" s="46" t="s">
        <v>43</v>
      </c>
      <c r="B21" s="47"/>
      <c r="C21" s="46" t="str">
        <f t="shared" ref="C21" si="8">VLOOKUP(A21,MasterPlant,3,FALSE)</f>
        <v>NARROW-LEAVED OVAL SEDGE</v>
      </c>
      <c r="D21" s="35">
        <v>1.0900000000000001</v>
      </c>
      <c r="E21" s="35"/>
      <c r="F21" s="36">
        <f t="shared" si="5"/>
        <v>1.0900000000000001</v>
      </c>
      <c r="G21" s="37"/>
      <c r="H21" s="38"/>
      <c r="I21" s="39"/>
      <c r="J21" s="40"/>
      <c r="K21" s="41">
        <f t="shared" si="1"/>
        <v>0</v>
      </c>
      <c r="L21" s="48"/>
      <c r="M21" s="38"/>
      <c r="N21" s="38"/>
      <c r="O21" s="40"/>
      <c r="P21" s="41">
        <f t="shared" si="2"/>
        <v>0</v>
      </c>
      <c r="Q21" s="37"/>
      <c r="R21" s="38"/>
      <c r="S21" s="39"/>
      <c r="T21" s="40"/>
      <c r="U21" s="41">
        <f t="shared" si="3"/>
        <v>0</v>
      </c>
      <c r="V21" s="37"/>
      <c r="W21" s="38"/>
      <c r="X21" s="39"/>
      <c r="Y21" s="40"/>
      <c r="Z21" s="41">
        <f t="shared" si="4"/>
        <v>0</v>
      </c>
      <c r="AA21" s="37"/>
      <c r="AB21" s="38"/>
      <c r="AC21" s="39"/>
      <c r="AD21" s="40"/>
      <c r="AE21" s="41">
        <v>0</v>
      </c>
    </row>
    <row r="22" spans="1:31" x14ac:dyDescent="0.2">
      <c r="A22" s="33" t="s">
        <v>44</v>
      </c>
      <c r="B22" s="34"/>
      <c r="C22" s="33" t="str">
        <f t="shared" si="7"/>
        <v>BROWN FOX SEDGE</v>
      </c>
      <c r="D22" s="35">
        <v>0.39</v>
      </c>
      <c r="E22" s="35">
        <v>0.39</v>
      </c>
      <c r="F22" s="36">
        <f t="shared" si="5"/>
        <v>0.78</v>
      </c>
      <c r="G22" s="37"/>
      <c r="H22" s="38"/>
      <c r="I22" s="39"/>
      <c r="J22" s="40"/>
      <c r="K22" s="41">
        <f t="shared" si="1"/>
        <v>0</v>
      </c>
      <c r="L22" s="48" t="s">
        <v>32</v>
      </c>
      <c r="M22" s="38" t="s">
        <v>45</v>
      </c>
      <c r="N22" s="38">
        <v>0.78</v>
      </c>
      <c r="O22" s="40">
        <v>48</v>
      </c>
      <c r="P22" s="41">
        <f t="shared" si="2"/>
        <v>37.44</v>
      </c>
      <c r="Q22" s="37"/>
      <c r="R22" s="38"/>
      <c r="S22" s="39"/>
      <c r="T22" s="40"/>
      <c r="U22" s="41">
        <f t="shared" si="3"/>
        <v>0</v>
      </c>
      <c r="V22" s="49" t="s">
        <v>26</v>
      </c>
      <c r="W22" s="43"/>
      <c r="X22" s="50">
        <v>0.78</v>
      </c>
      <c r="Y22" s="44">
        <v>40</v>
      </c>
      <c r="Z22" s="45">
        <f t="shared" si="4"/>
        <v>31.200000000000003</v>
      </c>
      <c r="AA22" s="37" t="s">
        <v>27</v>
      </c>
      <c r="AB22" s="38"/>
      <c r="AC22" s="39">
        <v>0.78</v>
      </c>
      <c r="AD22" s="40">
        <v>160</v>
      </c>
      <c r="AE22" s="41">
        <v>124.80000000000001</v>
      </c>
    </row>
    <row r="23" spans="1:31" x14ac:dyDescent="0.2">
      <c r="A23" s="33" t="s">
        <v>46</v>
      </c>
      <c r="B23" s="34"/>
      <c r="C23" s="33" t="str">
        <f t="shared" ref="C23:C24" si="9">VLOOKUP(A23,MasterPlant,3,FALSE)</f>
        <v>CANADA WILD RYE</v>
      </c>
      <c r="D23" s="35"/>
      <c r="E23" s="35">
        <v>25</v>
      </c>
      <c r="F23" s="36">
        <f t="shared" si="5"/>
        <v>25</v>
      </c>
      <c r="G23" s="37"/>
      <c r="H23" s="38"/>
      <c r="I23" s="39"/>
      <c r="J23" s="40"/>
      <c r="K23" s="41">
        <f t="shared" si="1"/>
        <v>0</v>
      </c>
      <c r="L23" s="48" t="s">
        <v>32</v>
      </c>
      <c r="M23" s="38" t="s">
        <v>47</v>
      </c>
      <c r="N23" s="38">
        <v>25</v>
      </c>
      <c r="O23" s="40">
        <v>10</v>
      </c>
      <c r="P23" s="41">
        <f t="shared" si="2"/>
        <v>250</v>
      </c>
      <c r="Q23" s="37"/>
      <c r="R23" s="38"/>
      <c r="S23" s="39"/>
      <c r="T23" s="40"/>
      <c r="U23" s="41">
        <f t="shared" si="3"/>
        <v>0</v>
      </c>
      <c r="V23" s="37" t="s">
        <v>26</v>
      </c>
      <c r="W23" s="38"/>
      <c r="X23" s="39">
        <v>25</v>
      </c>
      <c r="Y23" s="40">
        <v>14.4</v>
      </c>
      <c r="Z23" s="41">
        <f t="shared" si="4"/>
        <v>360</v>
      </c>
      <c r="AA23" s="49" t="s">
        <v>27</v>
      </c>
      <c r="AB23" s="43"/>
      <c r="AC23" s="50">
        <v>25</v>
      </c>
      <c r="AD23" s="44">
        <v>11</v>
      </c>
      <c r="AE23" s="45">
        <v>275</v>
      </c>
    </row>
    <row r="24" spans="1:31" x14ac:dyDescent="0.2">
      <c r="A24" s="33" t="s">
        <v>48</v>
      </c>
      <c r="B24" s="34"/>
      <c r="C24" s="33" t="str">
        <f t="shared" si="9"/>
        <v>VIRGINIA WILD RYE</v>
      </c>
      <c r="D24" s="35">
        <v>25</v>
      </c>
      <c r="E24" s="35">
        <v>25</v>
      </c>
      <c r="F24" s="36">
        <f t="shared" si="5"/>
        <v>50</v>
      </c>
      <c r="G24" s="37"/>
      <c r="H24" s="38" t="s">
        <v>29</v>
      </c>
      <c r="I24" s="39">
        <v>50</v>
      </c>
      <c r="J24" s="40">
        <v>4</v>
      </c>
      <c r="K24" s="41">
        <f t="shared" si="1"/>
        <v>200</v>
      </c>
      <c r="L24" s="48" t="s">
        <v>32</v>
      </c>
      <c r="M24" s="38" t="s">
        <v>49</v>
      </c>
      <c r="N24" s="38">
        <v>50</v>
      </c>
      <c r="O24" s="40">
        <v>6.4</v>
      </c>
      <c r="P24" s="41">
        <f t="shared" si="2"/>
        <v>320</v>
      </c>
      <c r="Q24" s="37"/>
      <c r="R24" s="38"/>
      <c r="S24" s="39"/>
      <c r="T24" s="40"/>
      <c r="U24" s="41">
        <f t="shared" si="3"/>
        <v>0</v>
      </c>
      <c r="V24" s="37" t="s">
        <v>26</v>
      </c>
      <c r="W24" s="38"/>
      <c r="X24" s="39">
        <v>50</v>
      </c>
      <c r="Y24" s="40">
        <v>14.4</v>
      </c>
      <c r="Z24" s="41">
        <f t="shared" si="4"/>
        <v>720</v>
      </c>
      <c r="AA24" s="49" t="s">
        <v>27</v>
      </c>
      <c r="AB24" s="43"/>
      <c r="AC24" s="50">
        <v>50</v>
      </c>
      <c r="AD24" s="44">
        <v>7</v>
      </c>
      <c r="AE24" s="45">
        <v>350</v>
      </c>
    </row>
    <row r="25" spans="1:31" x14ac:dyDescent="0.2">
      <c r="A25" s="33" t="s">
        <v>50</v>
      </c>
      <c r="B25" s="34"/>
      <c r="C25" s="33" t="str">
        <f t="shared" ref="C25" si="10">VLOOKUP(A25,MasterPlant,3,FALSE)</f>
        <v>FOWL MANNA GRASS</v>
      </c>
      <c r="D25" s="35">
        <v>0.31</v>
      </c>
      <c r="E25" s="35">
        <v>0.31</v>
      </c>
      <c r="F25" s="36">
        <f t="shared" si="5"/>
        <v>0.62</v>
      </c>
      <c r="G25" s="37"/>
      <c r="H25" s="38"/>
      <c r="I25" s="39"/>
      <c r="J25" s="40"/>
      <c r="K25" s="41">
        <f t="shared" si="1"/>
        <v>0</v>
      </c>
      <c r="L25" s="48" t="s">
        <v>32</v>
      </c>
      <c r="M25" s="38" t="s">
        <v>51</v>
      </c>
      <c r="N25" s="38">
        <v>0.62</v>
      </c>
      <c r="O25" s="40">
        <v>200</v>
      </c>
      <c r="P25" s="41">
        <f t="shared" si="2"/>
        <v>124</v>
      </c>
      <c r="Q25" s="49" t="s">
        <v>25</v>
      </c>
      <c r="R25" s="43"/>
      <c r="S25" s="50">
        <v>0.62</v>
      </c>
      <c r="T25" s="44">
        <v>320</v>
      </c>
      <c r="U25" s="45">
        <f t="shared" si="3"/>
        <v>198.4</v>
      </c>
      <c r="V25" s="37"/>
      <c r="W25" s="38"/>
      <c r="X25" s="39"/>
      <c r="Y25" s="40"/>
      <c r="Z25" s="41">
        <f t="shared" si="4"/>
        <v>0</v>
      </c>
      <c r="AA25" s="37"/>
      <c r="AB25" s="38"/>
      <c r="AC25" s="39"/>
      <c r="AD25" s="40"/>
      <c r="AE25" s="41">
        <v>0</v>
      </c>
    </row>
    <row r="26" spans="1:31" s="6" customFormat="1" ht="12.75" customHeight="1" x14ac:dyDescent="0.2">
      <c r="A26" s="33" t="s">
        <v>52</v>
      </c>
      <c r="B26" s="34"/>
      <c r="C26" s="33" t="str">
        <f t="shared" ref="C26" si="11">VLOOKUP(A26,MasterPlant,3,FALSE)</f>
        <v>SWITCH GRASS</v>
      </c>
      <c r="D26" s="34"/>
      <c r="E26" s="34">
        <v>7.81</v>
      </c>
      <c r="F26" s="36">
        <f t="shared" si="5"/>
        <v>7.81</v>
      </c>
      <c r="G26" s="52"/>
      <c r="H26" s="33" t="s">
        <v>53</v>
      </c>
      <c r="I26" s="33">
        <v>7.81</v>
      </c>
      <c r="J26" s="33">
        <v>6</v>
      </c>
      <c r="K26" s="41">
        <f t="shared" si="1"/>
        <v>46.86</v>
      </c>
      <c r="L26" s="53" t="s">
        <v>25</v>
      </c>
      <c r="M26" s="33"/>
      <c r="N26" s="54">
        <v>7.81</v>
      </c>
      <c r="O26" s="40">
        <v>7.5</v>
      </c>
      <c r="P26" s="41">
        <f t="shared" si="2"/>
        <v>58.574999999999996</v>
      </c>
      <c r="Q26" s="52"/>
      <c r="R26" s="33"/>
      <c r="S26" s="33"/>
      <c r="T26" s="33"/>
      <c r="U26" s="41">
        <f t="shared" si="3"/>
        <v>0</v>
      </c>
      <c r="V26" s="52"/>
      <c r="W26" s="33"/>
      <c r="X26" s="33"/>
      <c r="Y26" s="55"/>
      <c r="Z26" s="41">
        <f t="shared" si="4"/>
        <v>0</v>
      </c>
      <c r="AA26" s="56" t="s">
        <v>27</v>
      </c>
      <c r="AB26" s="57"/>
      <c r="AC26" s="57">
        <v>7.81</v>
      </c>
      <c r="AD26" s="57">
        <v>6</v>
      </c>
      <c r="AE26" s="45">
        <v>46.86</v>
      </c>
    </row>
    <row r="27" spans="1:31" x14ac:dyDescent="0.2">
      <c r="A27" s="33" t="s">
        <v>54</v>
      </c>
      <c r="B27" s="34" t="s">
        <v>55</v>
      </c>
      <c r="C27" s="33" t="str">
        <f t="shared" ref="C27" si="12">VLOOKUP(A27,MasterPlant,3,FALSE)</f>
        <v>RED BULRUSH</v>
      </c>
      <c r="D27" s="35">
        <v>0.13</v>
      </c>
      <c r="E27" s="35"/>
      <c r="F27" s="36">
        <f t="shared" si="5"/>
        <v>0.13</v>
      </c>
      <c r="G27" s="58"/>
      <c r="H27" s="59"/>
      <c r="I27" s="60"/>
      <c r="J27" s="61"/>
      <c r="K27" s="41">
        <f t="shared" si="1"/>
        <v>0</v>
      </c>
      <c r="L27" s="62"/>
      <c r="M27" s="59"/>
      <c r="N27" s="59"/>
      <c r="O27" s="61"/>
      <c r="P27" s="41">
        <f t="shared" si="2"/>
        <v>0</v>
      </c>
      <c r="Q27" s="58"/>
      <c r="R27" s="59"/>
      <c r="S27" s="60"/>
      <c r="T27" s="61"/>
      <c r="U27" s="41">
        <f t="shared" si="3"/>
        <v>0</v>
      </c>
      <c r="V27" s="63" t="s">
        <v>26</v>
      </c>
      <c r="W27" s="64"/>
      <c r="X27" s="65">
        <v>0.13</v>
      </c>
      <c r="Y27" s="66">
        <v>272</v>
      </c>
      <c r="Z27" s="45">
        <f t="shared" si="4"/>
        <v>35.36</v>
      </c>
      <c r="AA27" s="58"/>
      <c r="AB27" s="59"/>
      <c r="AC27" s="60"/>
      <c r="AD27" s="61"/>
      <c r="AE27" s="41">
        <v>0</v>
      </c>
    </row>
    <row r="28" spans="1:31" x14ac:dyDescent="0.2">
      <c r="A28" s="33" t="s">
        <v>56</v>
      </c>
      <c r="B28" s="34"/>
      <c r="C28" s="33" t="str">
        <f t="shared" ref="C28" si="13">VLOOKUP(A28,MasterPlant,3,FALSE)</f>
        <v>PRAIRIE DROPSEED</v>
      </c>
      <c r="D28" s="35"/>
      <c r="E28" s="35">
        <v>4.6900000000000004</v>
      </c>
      <c r="F28" s="36">
        <f t="shared" si="5"/>
        <v>4.6900000000000004</v>
      </c>
      <c r="G28" s="37"/>
      <c r="H28" s="38" t="s">
        <v>57</v>
      </c>
      <c r="I28" s="39">
        <v>4.6900000000000004</v>
      </c>
      <c r="J28" s="40">
        <v>100</v>
      </c>
      <c r="K28" s="41">
        <f t="shared" si="1"/>
        <v>469.00000000000006</v>
      </c>
      <c r="L28" s="48" t="s">
        <v>32</v>
      </c>
      <c r="M28" s="38" t="s">
        <v>58</v>
      </c>
      <c r="N28" s="38">
        <v>4.6900000000000004</v>
      </c>
      <c r="O28" s="40">
        <v>180</v>
      </c>
      <c r="P28" s="41">
        <f t="shared" si="2"/>
        <v>844.2</v>
      </c>
      <c r="Q28" s="37" t="s">
        <v>25</v>
      </c>
      <c r="R28" s="38"/>
      <c r="S28" s="39">
        <v>3</v>
      </c>
      <c r="T28" s="40">
        <v>384</v>
      </c>
      <c r="U28" s="41">
        <f t="shared" si="3"/>
        <v>1152</v>
      </c>
      <c r="V28" s="37"/>
      <c r="W28" s="38"/>
      <c r="X28" s="39"/>
      <c r="Y28" s="40"/>
      <c r="Z28" s="41">
        <f t="shared" si="4"/>
        <v>0</v>
      </c>
      <c r="AA28" s="49" t="s">
        <v>27</v>
      </c>
      <c r="AB28" s="43"/>
      <c r="AC28" s="50">
        <v>4.6900000000000004</v>
      </c>
      <c r="AD28" s="44">
        <v>320</v>
      </c>
      <c r="AE28" s="45">
        <v>1500.8000000000002</v>
      </c>
    </row>
    <row r="29" spans="1:31" x14ac:dyDescent="0.2">
      <c r="A29" s="33" t="s">
        <v>59</v>
      </c>
      <c r="B29" s="34"/>
      <c r="C29" s="33" t="str">
        <f t="shared" ref="C29" si="14">VLOOKUP(A29,MasterPlant,3,FALSE)</f>
        <v>NODDING WILD ONION</v>
      </c>
      <c r="D29" s="35"/>
      <c r="E29" s="35">
        <v>3.13</v>
      </c>
      <c r="F29" s="36">
        <f t="shared" si="5"/>
        <v>3.13</v>
      </c>
      <c r="G29" s="37"/>
      <c r="H29" s="38"/>
      <c r="I29" s="39"/>
      <c r="J29" s="40"/>
      <c r="K29" s="41">
        <f t="shared" si="1"/>
        <v>0</v>
      </c>
      <c r="L29" s="48"/>
      <c r="M29" s="38"/>
      <c r="N29" s="38"/>
      <c r="O29" s="40"/>
      <c r="P29" s="41">
        <f t="shared" si="2"/>
        <v>0</v>
      </c>
      <c r="Q29" s="49" t="s">
        <v>25</v>
      </c>
      <c r="R29" s="43"/>
      <c r="S29" s="50">
        <v>3.13</v>
      </c>
      <c r="T29" s="44">
        <v>384</v>
      </c>
      <c r="U29" s="45">
        <f t="shared" si="3"/>
        <v>1201.92</v>
      </c>
      <c r="V29" s="37"/>
      <c r="W29" s="38"/>
      <c r="X29" s="39"/>
      <c r="Y29" s="40"/>
      <c r="Z29" s="41">
        <f t="shared" si="4"/>
        <v>0</v>
      </c>
      <c r="AA29" s="37"/>
      <c r="AB29" s="38"/>
      <c r="AC29" s="39"/>
      <c r="AD29" s="40"/>
      <c r="AE29" s="41">
        <v>0</v>
      </c>
    </row>
    <row r="30" spans="1:31" x14ac:dyDescent="0.2">
      <c r="A30" s="33" t="s">
        <v>60</v>
      </c>
      <c r="B30" s="34"/>
      <c r="C30" s="33" t="str">
        <f t="shared" ref="C30" si="15">VLOOKUP(A30,MasterPlant,3,FALSE)</f>
        <v>MEADOW ANEMONE</v>
      </c>
      <c r="D30" s="35">
        <v>0.47</v>
      </c>
      <c r="E30" s="35"/>
      <c r="F30" s="36">
        <f t="shared" si="5"/>
        <v>0.47</v>
      </c>
      <c r="G30" s="37"/>
      <c r="H30" s="38"/>
      <c r="I30" s="39"/>
      <c r="J30" s="40"/>
      <c r="K30" s="41">
        <f t="shared" si="1"/>
        <v>0</v>
      </c>
      <c r="L30" s="51" t="s">
        <v>32</v>
      </c>
      <c r="M30" s="43" t="s">
        <v>61</v>
      </c>
      <c r="N30" s="43">
        <v>0.2</v>
      </c>
      <c r="O30" s="44">
        <v>394</v>
      </c>
      <c r="P30" s="45">
        <f t="shared" si="2"/>
        <v>78.800000000000011</v>
      </c>
      <c r="Q30" s="37"/>
      <c r="R30" s="38"/>
      <c r="S30" s="39"/>
      <c r="T30" s="40"/>
      <c r="U30" s="41">
        <f t="shared" si="3"/>
        <v>0</v>
      </c>
      <c r="V30" s="37"/>
      <c r="W30" s="38"/>
      <c r="X30" s="39"/>
      <c r="Y30" s="40"/>
      <c r="Z30" s="41">
        <f t="shared" si="4"/>
        <v>0</v>
      </c>
      <c r="AA30" s="37"/>
      <c r="AB30" s="38"/>
      <c r="AC30" s="39"/>
      <c r="AD30" s="40"/>
      <c r="AE30" s="41">
        <v>0</v>
      </c>
    </row>
    <row r="31" spans="1:31" x14ac:dyDescent="0.2">
      <c r="A31" s="33" t="s">
        <v>62</v>
      </c>
      <c r="B31" s="34" t="s">
        <v>63</v>
      </c>
      <c r="C31" s="33" t="str">
        <f t="shared" ref="C31" si="16">VLOOKUP(A31,MasterPlant,3,FALSE)</f>
        <v>PUSSY TOES</v>
      </c>
      <c r="D31" s="35"/>
      <c r="E31" s="35">
        <v>0.16</v>
      </c>
      <c r="F31" s="36">
        <f t="shared" si="5"/>
        <v>0.16</v>
      </c>
      <c r="G31" s="37"/>
      <c r="H31" s="38"/>
      <c r="I31" s="39"/>
      <c r="J31" s="40"/>
      <c r="K31" s="41">
        <f t="shared" si="1"/>
        <v>0</v>
      </c>
      <c r="L31" s="48"/>
      <c r="M31" s="38"/>
      <c r="N31" s="38"/>
      <c r="O31" s="40"/>
      <c r="P31" s="41">
        <f t="shared" si="2"/>
        <v>0</v>
      </c>
      <c r="Q31" s="49" t="s">
        <v>25</v>
      </c>
      <c r="R31" s="43"/>
      <c r="S31" s="50">
        <v>0.16</v>
      </c>
      <c r="T31" s="44">
        <v>960</v>
      </c>
      <c r="U31" s="45">
        <f t="shared" si="3"/>
        <v>153.6</v>
      </c>
      <c r="V31" s="37"/>
      <c r="W31" s="38"/>
      <c r="X31" s="39"/>
      <c r="Y31" s="40"/>
      <c r="Z31" s="41">
        <f t="shared" si="4"/>
        <v>0</v>
      </c>
      <c r="AA31" s="37"/>
      <c r="AB31" s="38"/>
      <c r="AC31" s="39"/>
      <c r="AD31" s="40"/>
      <c r="AE31" s="41">
        <v>0</v>
      </c>
    </row>
    <row r="32" spans="1:31" x14ac:dyDescent="0.2">
      <c r="A32" s="33" t="s">
        <v>64</v>
      </c>
      <c r="B32" s="34" t="s">
        <v>63</v>
      </c>
      <c r="C32" s="33" t="str">
        <f t="shared" ref="C32:C33" si="17">VLOOKUP(A32,MasterPlant,3,FALSE)</f>
        <v>SWAMP MILKWEED</v>
      </c>
      <c r="D32" s="35">
        <v>7.81</v>
      </c>
      <c r="E32" s="35"/>
      <c r="F32" s="36">
        <f t="shared" si="5"/>
        <v>7.81</v>
      </c>
      <c r="G32" s="37"/>
      <c r="H32" s="38"/>
      <c r="I32" s="39"/>
      <c r="J32" s="40"/>
      <c r="K32" s="41">
        <f t="shared" si="1"/>
        <v>0</v>
      </c>
      <c r="L32" s="48" t="s">
        <v>32</v>
      </c>
      <c r="M32" s="38" t="s">
        <v>49</v>
      </c>
      <c r="N32" s="38">
        <v>7.81</v>
      </c>
      <c r="O32" s="40">
        <v>145</v>
      </c>
      <c r="P32" s="41">
        <f t="shared" si="2"/>
        <v>1132.45</v>
      </c>
      <c r="Q32" s="37"/>
      <c r="R32" s="38"/>
      <c r="S32" s="39"/>
      <c r="T32" s="40"/>
      <c r="U32" s="41">
        <f t="shared" si="3"/>
        <v>0</v>
      </c>
      <c r="V32" s="37"/>
      <c r="W32" s="38"/>
      <c r="X32" s="39"/>
      <c r="Y32" s="40"/>
      <c r="Z32" s="41">
        <f t="shared" si="4"/>
        <v>0</v>
      </c>
      <c r="AA32" s="49" t="s">
        <v>27</v>
      </c>
      <c r="AB32" s="43"/>
      <c r="AC32" s="50">
        <v>7.81</v>
      </c>
      <c r="AD32" s="44">
        <v>150</v>
      </c>
      <c r="AE32" s="45">
        <v>1171.5</v>
      </c>
    </row>
    <row r="33" spans="1:31" x14ac:dyDescent="0.2">
      <c r="A33" s="33" t="s">
        <v>65</v>
      </c>
      <c r="B33" s="34" t="s">
        <v>63</v>
      </c>
      <c r="C33" s="33" t="str">
        <f t="shared" si="17"/>
        <v>PRAIRIE MILKWEED</v>
      </c>
      <c r="D33" s="35"/>
      <c r="E33" s="35">
        <v>1.56</v>
      </c>
      <c r="F33" s="36">
        <f t="shared" si="5"/>
        <v>1.56</v>
      </c>
      <c r="G33" s="37"/>
      <c r="H33" s="38"/>
      <c r="I33" s="39"/>
      <c r="J33" s="40"/>
      <c r="K33" s="41">
        <f t="shared" si="1"/>
        <v>0</v>
      </c>
      <c r="L33" s="48" t="s">
        <v>32</v>
      </c>
      <c r="M33" s="38" t="s">
        <v>66</v>
      </c>
      <c r="N33" s="38">
        <v>1.56</v>
      </c>
      <c r="O33" s="40">
        <v>800</v>
      </c>
      <c r="P33" s="41">
        <f t="shared" si="2"/>
        <v>1248</v>
      </c>
      <c r="Q33" s="37"/>
      <c r="R33" s="38"/>
      <c r="S33" s="39"/>
      <c r="T33" s="40"/>
      <c r="U33" s="41">
        <f t="shared" si="3"/>
        <v>0</v>
      </c>
      <c r="V33" s="37"/>
      <c r="W33" s="38"/>
      <c r="X33" s="39"/>
      <c r="Y33" s="40"/>
      <c r="Z33" s="41">
        <f t="shared" si="4"/>
        <v>0</v>
      </c>
      <c r="AA33" s="49" t="s">
        <v>27</v>
      </c>
      <c r="AB33" s="43"/>
      <c r="AC33" s="50">
        <v>1.56</v>
      </c>
      <c r="AD33" s="44">
        <v>800</v>
      </c>
      <c r="AE33" s="45">
        <v>1248</v>
      </c>
    </row>
    <row r="34" spans="1:31" x14ac:dyDescent="0.2">
      <c r="A34" s="33" t="s">
        <v>67</v>
      </c>
      <c r="B34" s="34" t="s">
        <v>63</v>
      </c>
      <c r="C34" s="33" t="str">
        <f t="shared" ref="C34:C37" si="18">VLOOKUP(A34,MasterPlant,3,FALSE)</f>
        <v>SMOOTH BLUE ASTER</v>
      </c>
      <c r="D34" s="35"/>
      <c r="E34" s="35">
        <v>0.63</v>
      </c>
      <c r="F34" s="36">
        <f t="shared" si="5"/>
        <v>0.63</v>
      </c>
      <c r="G34" s="37"/>
      <c r="H34" s="38"/>
      <c r="I34" s="39"/>
      <c r="J34" s="40"/>
      <c r="K34" s="41">
        <f t="shared" si="1"/>
        <v>0</v>
      </c>
      <c r="L34" s="48" t="s">
        <v>32</v>
      </c>
      <c r="M34" s="38" t="s">
        <v>68</v>
      </c>
      <c r="N34" s="38">
        <v>0.63</v>
      </c>
      <c r="O34" s="40">
        <v>185</v>
      </c>
      <c r="P34" s="41">
        <f t="shared" si="2"/>
        <v>116.55</v>
      </c>
      <c r="Q34" s="37"/>
      <c r="R34" s="38"/>
      <c r="S34" s="39"/>
      <c r="T34" s="40"/>
      <c r="U34" s="41">
        <f t="shared" si="3"/>
        <v>0</v>
      </c>
      <c r="V34" s="49" t="s">
        <v>26</v>
      </c>
      <c r="W34" s="43"/>
      <c r="X34" s="50">
        <v>0.63</v>
      </c>
      <c r="Y34" s="44">
        <v>400</v>
      </c>
      <c r="Z34" s="45">
        <f t="shared" si="4"/>
        <v>252</v>
      </c>
      <c r="AA34" s="37"/>
      <c r="AB34" s="38"/>
      <c r="AC34" s="39"/>
      <c r="AD34" s="40"/>
      <c r="AE34" s="41">
        <v>0</v>
      </c>
    </row>
    <row r="35" spans="1:31" x14ac:dyDescent="0.2">
      <c r="A35" s="33" t="s">
        <v>69</v>
      </c>
      <c r="B35" s="34" t="s">
        <v>63</v>
      </c>
      <c r="C35" s="33" t="str">
        <f t="shared" si="18"/>
        <v>SIDE-FLOWERING ASTER</v>
      </c>
      <c r="D35" s="35">
        <v>0.16</v>
      </c>
      <c r="E35" s="35"/>
      <c r="F35" s="36">
        <f t="shared" si="5"/>
        <v>0.16</v>
      </c>
      <c r="G35" s="37"/>
      <c r="H35" s="38"/>
      <c r="I35" s="39"/>
      <c r="J35" s="40"/>
      <c r="K35" s="41">
        <f t="shared" si="1"/>
        <v>0</v>
      </c>
      <c r="L35" s="48" t="s">
        <v>32</v>
      </c>
      <c r="M35" s="38" t="s">
        <v>61</v>
      </c>
      <c r="N35" s="38">
        <v>0.16</v>
      </c>
      <c r="O35" s="40">
        <v>790</v>
      </c>
      <c r="P35" s="41">
        <f t="shared" si="2"/>
        <v>126.4</v>
      </c>
      <c r="Q35" s="49" t="s">
        <v>25</v>
      </c>
      <c r="R35" s="43"/>
      <c r="S35" s="50">
        <v>0.16</v>
      </c>
      <c r="T35" s="44">
        <v>960</v>
      </c>
      <c r="U35" s="45">
        <f t="shared" si="3"/>
        <v>153.6</v>
      </c>
      <c r="V35" s="37"/>
      <c r="W35" s="38"/>
      <c r="X35" s="39"/>
      <c r="Y35" s="40"/>
      <c r="Z35" s="41">
        <f t="shared" si="4"/>
        <v>0</v>
      </c>
      <c r="AA35" s="37"/>
      <c r="AB35" s="38"/>
      <c r="AC35" s="39"/>
      <c r="AD35" s="40"/>
      <c r="AE35" s="41">
        <v>0</v>
      </c>
    </row>
    <row r="36" spans="1:31" x14ac:dyDescent="0.2">
      <c r="A36" s="33" t="s">
        <v>70</v>
      </c>
      <c r="B36" s="34" t="s">
        <v>63</v>
      </c>
      <c r="C36" s="33" t="str">
        <f t="shared" ref="C36" si="19">VLOOKUP(A36,MasterPlant,3,FALSE)</f>
        <v>NEW ENGLAND ASTER</v>
      </c>
      <c r="D36" s="35"/>
      <c r="E36" s="35">
        <v>0.31</v>
      </c>
      <c r="F36" s="36">
        <f t="shared" si="5"/>
        <v>0.31</v>
      </c>
      <c r="G36" s="37"/>
      <c r="H36" s="38" t="s">
        <v>29</v>
      </c>
      <c r="I36" s="39">
        <v>0.31</v>
      </c>
      <c r="J36" s="40">
        <v>300</v>
      </c>
      <c r="K36" s="41">
        <f t="shared" si="1"/>
        <v>93</v>
      </c>
      <c r="L36" s="48" t="s">
        <v>32</v>
      </c>
      <c r="M36" s="38" t="s">
        <v>71</v>
      </c>
      <c r="N36" s="38">
        <v>0.31</v>
      </c>
      <c r="O36" s="40">
        <v>280</v>
      </c>
      <c r="P36" s="41">
        <f t="shared" si="2"/>
        <v>86.8</v>
      </c>
      <c r="Q36" s="37" t="s">
        <v>25</v>
      </c>
      <c r="R36" s="38"/>
      <c r="S36" s="39">
        <v>0.31</v>
      </c>
      <c r="T36" s="40">
        <v>640</v>
      </c>
      <c r="U36" s="41">
        <f t="shared" si="3"/>
        <v>198.4</v>
      </c>
      <c r="V36" s="37" t="s">
        <v>26</v>
      </c>
      <c r="W36" s="38"/>
      <c r="X36" s="39">
        <v>0.31</v>
      </c>
      <c r="Y36" s="40">
        <v>720</v>
      </c>
      <c r="Z36" s="41">
        <f t="shared" si="4"/>
        <v>223.2</v>
      </c>
      <c r="AA36" s="49" t="s">
        <v>27</v>
      </c>
      <c r="AB36" s="43"/>
      <c r="AC36" s="50">
        <v>0.31</v>
      </c>
      <c r="AD36" s="44">
        <v>300</v>
      </c>
      <c r="AE36" s="45">
        <v>93</v>
      </c>
    </row>
    <row r="37" spans="1:31" x14ac:dyDescent="0.2">
      <c r="A37" s="33" t="s">
        <v>72</v>
      </c>
      <c r="B37" s="34" t="s">
        <v>73</v>
      </c>
      <c r="C37" s="33" t="str">
        <f t="shared" si="18"/>
        <v>SHOWY TICK TREFOIL</v>
      </c>
      <c r="D37" s="35"/>
      <c r="E37" s="35">
        <v>4.6900000000000004</v>
      </c>
      <c r="F37" s="36">
        <f t="shared" si="5"/>
        <v>4.6900000000000004</v>
      </c>
      <c r="G37" s="37"/>
      <c r="H37" s="38" t="s">
        <v>29</v>
      </c>
      <c r="I37" s="39">
        <v>4.6900000000000004</v>
      </c>
      <c r="J37" s="40">
        <v>30</v>
      </c>
      <c r="K37" s="41">
        <f t="shared" si="1"/>
        <v>140.70000000000002</v>
      </c>
      <c r="L37" s="48" t="s">
        <v>32</v>
      </c>
      <c r="M37" s="38" t="s">
        <v>49</v>
      </c>
      <c r="N37" s="38">
        <v>4.6900000000000004</v>
      </c>
      <c r="O37" s="40">
        <v>52</v>
      </c>
      <c r="P37" s="41">
        <f t="shared" si="2"/>
        <v>243.88000000000002</v>
      </c>
      <c r="Q37" s="49" t="s">
        <v>25</v>
      </c>
      <c r="R37" s="43"/>
      <c r="S37" s="50">
        <v>4.6900000000000004</v>
      </c>
      <c r="T37" s="44">
        <v>96</v>
      </c>
      <c r="U37" s="45">
        <f t="shared" si="3"/>
        <v>450.24</v>
      </c>
      <c r="V37" s="37"/>
      <c r="W37" s="38"/>
      <c r="X37" s="39"/>
      <c r="Y37" s="40"/>
      <c r="Z37" s="41">
        <f t="shared" si="4"/>
        <v>0</v>
      </c>
      <c r="AA37" s="37"/>
      <c r="AB37" s="38"/>
      <c r="AC37" s="39"/>
      <c r="AD37" s="40"/>
      <c r="AE37" s="41">
        <v>0</v>
      </c>
    </row>
    <row r="38" spans="1:31" x14ac:dyDescent="0.2">
      <c r="A38" s="33" t="s">
        <v>74</v>
      </c>
      <c r="B38" s="34"/>
      <c r="C38" s="33" t="str">
        <f t="shared" ref="C38" si="20">VLOOKUP(A38,MasterPlant,3,FALSE)</f>
        <v>FLOWERING SPURGE</v>
      </c>
      <c r="D38" s="35"/>
      <c r="E38" s="35">
        <v>1.56</v>
      </c>
      <c r="F38" s="36">
        <f t="shared" si="5"/>
        <v>1.56</v>
      </c>
      <c r="G38" s="37"/>
      <c r="H38" s="38"/>
      <c r="I38" s="39"/>
      <c r="J38" s="40"/>
      <c r="K38" s="41">
        <f t="shared" si="1"/>
        <v>0</v>
      </c>
      <c r="L38" s="51" t="s">
        <v>32</v>
      </c>
      <c r="M38" s="43" t="s">
        <v>75</v>
      </c>
      <c r="N38" s="43">
        <v>0.4</v>
      </c>
      <c r="O38" s="44">
        <v>700</v>
      </c>
      <c r="P38" s="45">
        <f t="shared" si="2"/>
        <v>280</v>
      </c>
      <c r="Q38" s="37"/>
      <c r="R38" s="38"/>
      <c r="S38" s="39"/>
      <c r="T38" s="40"/>
      <c r="U38" s="41">
        <f t="shared" si="3"/>
        <v>0</v>
      </c>
      <c r="V38" s="37"/>
      <c r="W38" s="38"/>
      <c r="X38" s="39"/>
      <c r="Y38" s="40"/>
      <c r="Z38" s="41">
        <f t="shared" si="4"/>
        <v>0</v>
      </c>
      <c r="AA38" s="37"/>
      <c r="AB38" s="38"/>
      <c r="AC38" s="39"/>
      <c r="AD38" s="40"/>
      <c r="AE38" s="41">
        <v>0</v>
      </c>
    </row>
    <row r="39" spans="1:31" x14ac:dyDescent="0.2">
      <c r="A39" s="33" t="s">
        <v>76</v>
      </c>
      <c r="B39" s="34" t="s">
        <v>63</v>
      </c>
      <c r="C39" s="33" t="str">
        <f t="shared" ref="C39:C42" si="21">VLOOKUP(A39,MasterPlant,3,FALSE)</f>
        <v>MARSH BLAZING STAR</v>
      </c>
      <c r="D39" s="35"/>
      <c r="E39" s="35">
        <v>3.13</v>
      </c>
      <c r="F39" s="36">
        <f t="shared" si="5"/>
        <v>3.13</v>
      </c>
      <c r="G39" s="37"/>
      <c r="H39" s="38"/>
      <c r="I39" s="39"/>
      <c r="J39" s="40"/>
      <c r="K39" s="41">
        <f t="shared" si="1"/>
        <v>0</v>
      </c>
      <c r="L39" s="51" t="s">
        <v>32</v>
      </c>
      <c r="M39" s="43" t="s">
        <v>77</v>
      </c>
      <c r="N39" s="43">
        <v>0.7</v>
      </c>
      <c r="O39" s="44">
        <v>90</v>
      </c>
      <c r="P39" s="45">
        <f t="shared" si="2"/>
        <v>62.999999999999993</v>
      </c>
      <c r="Q39" s="37"/>
      <c r="R39" s="38"/>
      <c r="S39" s="39"/>
      <c r="T39" s="40"/>
      <c r="U39" s="41">
        <f t="shared" si="3"/>
        <v>0</v>
      </c>
      <c r="V39" s="37"/>
      <c r="W39" s="38"/>
      <c r="X39" s="39"/>
      <c r="Y39" s="40"/>
      <c r="Z39" s="41">
        <f t="shared" si="4"/>
        <v>0</v>
      </c>
      <c r="AA39" s="37"/>
      <c r="AB39" s="38"/>
      <c r="AC39" s="39"/>
      <c r="AD39" s="40"/>
      <c r="AE39" s="41">
        <v>0</v>
      </c>
    </row>
    <row r="40" spans="1:31" x14ac:dyDescent="0.2">
      <c r="A40" s="33" t="s">
        <v>78</v>
      </c>
      <c r="B40" s="34"/>
      <c r="C40" s="33" t="str">
        <f t="shared" si="21"/>
        <v>WILD BERGAMOT</v>
      </c>
      <c r="D40" s="35">
        <v>0.16</v>
      </c>
      <c r="E40" s="35">
        <v>0.31</v>
      </c>
      <c r="F40" s="36">
        <f t="shared" si="5"/>
        <v>0.47</v>
      </c>
      <c r="G40" s="37"/>
      <c r="H40" s="38"/>
      <c r="I40" s="39"/>
      <c r="J40" s="40"/>
      <c r="K40" s="41">
        <f t="shared" si="1"/>
        <v>0</v>
      </c>
      <c r="L40" s="48" t="s">
        <v>32</v>
      </c>
      <c r="M40" s="38" t="s">
        <v>77</v>
      </c>
      <c r="N40" s="38">
        <v>0.47</v>
      </c>
      <c r="O40" s="40">
        <v>88</v>
      </c>
      <c r="P40" s="41">
        <f t="shared" si="2"/>
        <v>41.36</v>
      </c>
      <c r="Q40" s="37"/>
      <c r="R40" s="38"/>
      <c r="S40" s="39"/>
      <c r="T40" s="40"/>
      <c r="U40" s="41">
        <f t="shared" si="3"/>
        <v>0</v>
      </c>
      <c r="V40" s="49" t="s">
        <v>26</v>
      </c>
      <c r="W40" s="43"/>
      <c r="X40" s="50">
        <v>0.47</v>
      </c>
      <c r="Y40" s="44">
        <v>320</v>
      </c>
      <c r="Z40" s="45">
        <f t="shared" si="4"/>
        <v>150.39999999999998</v>
      </c>
      <c r="AA40" s="37"/>
      <c r="AB40" s="38"/>
      <c r="AC40" s="39"/>
      <c r="AD40" s="40"/>
      <c r="AE40" s="41">
        <v>0</v>
      </c>
    </row>
    <row r="41" spans="1:31" x14ac:dyDescent="0.2">
      <c r="A41" s="33" t="s">
        <v>79</v>
      </c>
      <c r="B41" s="34"/>
      <c r="C41" s="33" t="str">
        <f t="shared" si="21"/>
        <v>FOXGLOVE BEARD TONGUE</v>
      </c>
      <c r="D41" s="35"/>
      <c r="E41" s="35">
        <v>0.25</v>
      </c>
      <c r="F41" s="36">
        <f t="shared" si="5"/>
        <v>0.25</v>
      </c>
      <c r="G41" s="37"/>
      <c r="H41" s="38"/>
      <c r="I41" s="39"/>
      <c r="J41" s="40"/>
      <c r="K41" s="41">
        <f t="shared" si="1"/>
        <v>0</v>
      </c>
      <c r="L41" s="48" t="s">
        <v>32</v>
      </c>
      <c r="M41" s="38" t="s">
        <v>80</v>
      </c>
      <c r="N41" s="38">
        <v>0.25</v>
      </c>
      <c r="O41" s="40">
        <v>105</v>
      </c>
      <c r="P41" s="41">
        <f t="shared" si="2"/>
        <v>26.25</v>
      </c>
      <c r="Q41" s="49" t="s">
        <v>25</v>
      </c>
      <c r="R41" s="43"/>
      <c r="S41" s="50">
        <v>0.25</v>
      </c>
      <c r="T41" s="44">
        <v>64</v>
      </c>
      <c r="U41" s="45">
        <f t="shared" si="3"/>
        <v>16</v>
      </c>
      <c r="V41" s="37" t="s">
        <v>26</v>
      </c>
      <c r="W41" s="38"/>
      <c r="X41" s="39">
        <v>0.25</v>
      </c>
      <c r="Y41" s="40">
        <v>288</v>
      </c>
      <c r="Z41" s="41">
        <f t="shared" si="4"/>
        <v>72</v>
      </c>
      <c r="AA41" s="37"/>
      <c r="AB41" s="38"/>
      <c r="AC41" s="39"/>
      <c r="AD41" s="40"/>
      <c r="AE41" s="41">
        <v>0</v>
      </c>
    </row>
    <row r="42" spans="1:31" x14ac:dyDescent="0.2">
      <c r="A42" s="33" t="s">
        <v>81</v>
      </c>
      <c r="B42" s="34"/>
      <c r="C42" s="33" t="str">
        <f t="shared" si="21"/>
        <v>BLACK-EYED SUSAN</v>
      </c>
      <c r="D42" s="35"/>
      <c r="E42" s="35">
        <v>0.39</v>
      </c>
      <c r="F42" s="36">
        <f t="shared" si="5"/>
        <v>0.39</v>
      </c>
      <c r="G42" s="37"/>
      <c r="H42" s="38"/>
      <c r="I42" s="39"/>
      <c r="J42" s="40"/>
      <c r="K42" s="41">
        <f t="shared" si="1"/>
        <v>0</v>
      </c>
      <c r="L42" s="48" t="s">
        <v>32</v>
      </c>
      <c r="M42" s="38" t="s">
        <v>82</v>
      </c>
      <c r="N42" s="38">
        <v>0.39</v>
      </c>
      <c r="O42" s="40">
        <v>13</v>
      </c>
      <c r="P42" s="41">
        <f t="shared" si="2"/>
        <v>5.07</v>
      </c>
      <c r="Q42" s="49" t="s">
        <v>25</v>
      </c>
      <c r="R42" s="43"/>
      <c r="S42" s="50">
        <v>0.39</v>
      </c>
      <c r="T42" s="44">
        <v>40</v>
      </c>
      <c r="U42" s="45">
        <f t="shared" si="3"/>
        <v>15.600000000000001</v>
      </c>
      <c r="V42" s="37" t="s">
        <v>26</v>
      </c>
      <c r="W42" s="38"/>
      <c r="X42" s="39">
        <v>0.39</v>
      </c>
      <c r="Y42" s="40">
        <v>48</v>
      </c>
      <c r="Z42" s="41">
        <f t="shared" si="4"/>
        <v>18.72</v>
      </c>
      <c r="AA42" s="37"/>
      <c r="AB42" s="38"/>
      <c r="AC42" s="39"/>
      <c r="AD42" s="40"/>
      <c r="AE42" s="41">
        <v>0</v>
      </c>
    </row>
    <row r="43" spans="1:31" x14ac:dyDescent="0.2">
      <c r="A43" s="33" t="s">
        <v>83</v>
      </c>
      <c r="B43" s="34"/>
      <c r="C43" s="33" t="str">
        <f t="shared" ref="C43:C50" si="22">VLOOKUP(A43,MasterPlant,3,FALSE)</f>
        <v>BROWN-EYED SUSAN</v>
      </c>
      <c r="D43" s="35">
        <v>0.39</v>
      </c>
      <c r="E43" s="35"/>
      <c r="F43" s="36">
        <f t="shared" si="5"/>
        <v>0.39</v>
      </c>
      <c r="G43" s="37"/>
      <c r="H43" s="38"/>
      <c r="I43" s="39"/>
      <c r="J43" s="40"/>
      <c r="K43" s="41">
        <f t="shared" si="1"/>
        <v>0</v>
      </c>
      <c r="L43" s="51" t="s">
        <v>32</v>
      </c>
      <c r="M43" s="43" t="s">
        <v>84</v>
      </c>
      <c r="N43" s="43">
        <v>0.2</v>
      </c>
      <c r="O43" s="44">
        <v>55</v>
      </c>
      <c r="P43" s="45">
        <f t="shared" si="2"/>
        <v>11</v>
      </c>
      <c r="Q43" s="37"/>
      <c r="R43" s="38"/>
      <c r="S43" s="39"/>
      <c r="T43" s="40"/>
      <c r="U43" s="41">
        <f t="shared" si="3"/>
        <v>0</v>
      </c>
      <c r="V43" s="37"/>
      <c r="W43" s="38"/>
      <c r="X43" s="39"/>
      <c r="Y43" s="40"/>
      <c r="Z43" s="41">
        <f t="shared" si="4"/>
        <v>0</v>
      </c>
      <c r="AA43" s="37"/>
      <c r="AB43" s="38"/>
      <c r="AC43" s="39"/>
      <c r="AD43" s="40"/>
      <c r="AE43" s="41">
        <v>0</v>
      </c>
    </row>
    <row r="44" spans="1:31" x14ac:dyDescent="0.2">
      <c r="A44" s="33" t="s">
        <v>85</v>
      </c>
      <c r="B44" s="34" t="s">
        <v>63</v>
      </c>
      <c r="C44" s="33" t="str">
        <f t="shared" si="22"/>
        <v>OLD-FIELD GOLDENROD</v>
      </c>
      <c r="D44" s="35"/>
      <c r="E44" s="35">
        <v>0.16</v>
      </c>
      <c r="F44" s="36">
        <f t="shared" si="5"/>
        <v>0.16</v>
      </c>
      <c r="G44" s="37"/>
      <c r="H44" s="38"/>
      <c r="I44" s="39"/>
      <c r="J44" s="40"/>
      <c r="K44" s="41">
        <f t="shared" si="1"/>
        <v>0</v>
      </c>
      <c r="L44" s="48" t="s">
        <v>32</v>
      </c>
      <c r="M44" s="38" t="s">
        <v>86</v>
      </c>
      <c r="N44" s="38">
        <v>0.16</v>
      </c>
      <c r="O44" s="40">
        <v>200</v>
      </c>
      <c r="P44" s="41">
        <f t="shared" si="2"/>
        <v>32</v>
      </c>
      <c r="Q44" s="37"/>
      <c r="R44" s="38"/>
      <c r="S44" s="39"/>
      <c r="T44" s="40"/>
      <c r="U44" s="41">
        <f t="shared" si="3"/>
        <v>0</v>
      </c>
      <c r="V44" s="49" t="s">
        <v>26</v>
      </c>
      <c r="W44" s="43"/>
      <c r="X44" s="50">
        <v>0.16</v>
      </c>
      <c r="Y44" s="44">
        <v>48</v>
      </c>
      <c r="Z44" s="45">
        <f t="shared" si="4"/>
        <v>7.68</v>
      </c>
      <c r="AA44" s="37" t="s">
        <v>27</v>
      </c>
      <c r="AB44" s="38"/>
      <c r="AC44" s="39">
        <v>0.16</v>
      </c>
      <c r="AD44" s="40">
        <v>496</v>
      </c>
      <c r="AE44" s="41">
        <v>79.36</v>
      </c>
    </row>
    <row r="45" spans="1:31" x14ac:dyDescent="0.2">
      <c r="A45" s="33" t="s">
        <v>87</v>
      </c>
      <c r="B45" s="34" t="s">
        <v>63</v>
      </c>
      <c r="C45" s="33" t="str">
        <f t="shared" ref="C45:C46" si="23">VLOOKUP(A45,MasterPlant,3,FALSE)</f>
        <v>STIFF GOLDENROD</v>
      </c>
      <c r="D45" s="35"/>
      <c r="E45" s="35">
        <v>0.78</v>
      </c>
      <c r="F45" s="36">
        <f t="shared" si="5"/>
        <v>0.78</v>
      </c>
      <c r="G45" s="37"/>
      <c r="H45" s="38" t="s">
        <v>29</v>
      </c>
      <c r="I45" s="39">
        <v>0.78</v>
      </c>
      <c r="J45" s="40">
        <v>60</v>
      </c>
      <c r="K45" s="41">
        <f t="shared" si="1"/>
        <v>46.800000000000004</v>
      </c>
      <c r="L45" s="42" t="s">
        <v>25</v>
      </c>
      <c r="M45" s="43"/>
      <c r="N45" s="43">
        <v>0.78</v>
      </c>
      <c r="O45" s="44">
        <v>98</v>
      </c>
      <c r="P45" s="45">
        <f t="shared" si="2"/>
        <v>76.44</v>
      </c>
      <c r="Q45" s="37" t="s">
        <v>25</v>
      </c>
      <c r="R45" s="38"/>
      <c r="S45" s="39">
        <v>0.78</v>
      </c>
      <c r="T45" s="40">
        <v>160</v>
      </c>
      <c r="U45" s="41">
        <f t="shared" si="3"/>
        <v>124.80000000000001</v>
      </c>
      <c r="V45" s="37" t="s">
        <v>26</v>
      </c>
      <c r="W45" s="38"/>
      <c r="X45" s="39">
        <v>0.78</v>
      </c>
      <c r="Y45" s="40">
        <v>352</v>
      </c>
      <c r="Z45" s="41">
        <f t="shared" si="4"/>
        <v>274.56</v>
      </c>
      <c r="AA45" s="37" t="s">
        <v>27</v>
      </c>
      <c r="AB45" s="38"/>
      <c r="AC45" s="39">
        <v>0.78</v>
      </c>
      <c r="AD45" s="40">
        <v>200</v>
      </c>
      <c r="AE45" s="41">
        <v>156</v>
      </c>
    </row>
    <row r="46" spans="1:31" x14ac:dyDescent="0.2">
      <c r="A46" s="33" t="s">
        <v>88</v>
      </c>
      <c r="B46" s="34" t="s">
        <v>63</v>
      </c>
      <c r="C46" s="33" t="str">
        <f t="shared" si="23"/>
        <v>SHOWY GOLDENROD</v>
      </c>
      <c r="D46" s="35"/>
      <c r="E46" s="35">
        <v>0.31</v>
      </c>
      <c r="F46" s="36">
        <f t="shared" si="5"/>
        <v>0.31</v>
      </c>
      <c r="G46" s="37"/>
      <c r="H46" s="38"/>
      <c r="I46" s="39"/>
      <c r="J46" s="40"/>
      <c r="K46" s="41">
        <f t="shared" si="1"/>
        <v>0</v>
      </c>
      <c r="L46" s="48" t="s">
        <v>32</v>
      </c>
      <c r="M46" s="38" t="s">
        <v>89</v>
      </c>
      <c r="N46" s="38">
        <v>0.31</v>
      </c>
      <c r="O46" s="40">
        <v>440</v>
      </c>
      <c r="P46" s="41">
        <f t="shared" si="2"/>
        <v>136.4</v>
      </c>
      <c r="Q46" s="49" t="s">
        <v>25</v>
      </c>
      <c r="R46" s="43"/>
      <c r="S46" s="50">
        <v>0.31</v>
      </c>
      <c r="T46" s="44">
        <v>160</v>
      </c>
      <c r="U46" s="45">
        <f t="shared" si="3"/>
        <v>49.6</v>
      </c>
      <c r="V46" s="37" t="s">
        <v>26</v>
      </c>
      <c r="W46" s="38"/>
      <c r="X46" s="39">
        <v>0.31</v>
      </c>
      <c r="Y46" s="40">
        <v>480</v>
      </c>
      <c r="Z46" s="41">
        <f t="shared" si="4"/>
        <v>148.80000000000001</v>
      </c>
      <c r="AA46" s="37" t="s">
        <v>27</v>
      </c>
      <c r="AB46" s="38"/>
      <c r="AC46" s="39">
        <v>0.31</v>
      </c>
      <c r="AD46" s="40">
        <v>600</v>
      </c>
      <c r="AE46" s="41">
        <v>186</v>
      </c>
    </row>
    <row r="47" spans="1:31" x14ac:dyDescent="0.2">
      <c r="A47" s="46" t="s">
        <v>90</v>
      </c>
      <c r="B47" s="47"/>
      <c r="C47" s="46" t="s">
        <v>91</v>
      </c>
      <c r="D47" s="35">
        <v>0.39</v>
      </c>
      <c r="E47" s="35">
        <v>0.17</v>
      </c>
      <c r="F47" s="36">
        <f t="shared" si="5"/>
        <v>0.56000000000000005</v>
      </c>
      <c r="G47" s="37"/>
      <c r="H47" s="38"/>
      <c r="I47" s="39"/>
      <c r="J47" s="40"/>
      <c r="K47" s="41">
        <f t="shared" si="1"/>
        <v>0</v>
      </c>
      <c r="L47" s="48"/>
      <c r="M47" s="38"/>
      <c r="N47" s="38"/>
      <c r="O47" s="40"/>
      <c r="P47" s="41">
        <f t="shared" si="2"/>
        <v>0</v>
      </c>
      <c r="Q47" s="37"/>
      <c r="R47" s="38"/>
      <c r="S47" s="39"/>
      <c r="T47" s="40"/>
      <c r="U47" s="41">
        <f t="shared" si="3"/>
        <v>0</v>
      </c>
      <c r="V47" s="37"/>
      <c r="W47" s="38"/>
      <c r="X47" s="39"/>
      <c r="Y47" s="40"/>
      <c r="Z47" s="41">
        <f t="shared" si="4"/>
        <v>0</v>
      </c>
      <c r="AA47" s="37"/>
      <c r="AB47" s="38"/>
      <c r="AC47" s="39"/>
      <c r="AD47" s="40"/>
      <c r="AE47" s="41">
        <v>0</v>
      </c>
    </row>
    <row r="48" spans="1:31" ht="12.75" customHeight="1" x14ac:dyDescent="0.25">
      <c r="A48" s="33" t="s">
        <v>92</v>
      </c>
      <c r="B48" s="34"/>
      <c r="C48" s="33" t="str">
        <f t="shared" si="22"/>
        <v>BLUE VERVAIN</v>
      </c>
      <c r="D48" s="34">
        <v>0.31</v>
      </c>
      <c r="E48" s="34"/>
      <c r="F48" s="36">
        <f t="shared" si="5"/>
        <v>0.31</v>
      </c>
      <c r="G48" s="67"/>
      <c r="H48" s="68"/>
      <c r="I48" s="69"/>
      <c r="J48" s="70"/>
      <c r="K48" s="41">
        <f t="shared" si="1"/>
        <v>0</v>
      </c>
      <c r="L48" s="51" t="s">
        <v>32</v>
      </c>
      <c r="M48" s="43" t="s">
        <v>93</v>
      </c>
      <c r="N48" s="43">
        <v>0.26</v>
      </c>
      <c r="O48" s="44">
        <v>78</v>
      </c>
      <c r="P48" s="45">
        <f t="shared" si="2"/>
        <v>20.28</v>
      </c>
      <c r="Q48" s="67"/>
      <c r="R48" s="68"/>
      <c r="S48" s="69"/>
      <c r="T48" s="70"/>
      <c r="U48" s="41">
        <f t="shared" si="3"/>
        <v>0</v>
      </c>
      <c r="V48" s="67"/>
      <c r="W48" s="68"/>
      <c r="X48" s="69"/>
      <c r="Y48" s="70"/>
      <c r="Z48" s="41">
        <f t="shared" si="4"/>
        <v>0</v>
      </c>
      <c r="AA48" s="67"/>
      <c r="AB48" s="68"/>
      <c r="AC48" s="69"/>
      <c r="AD48" s="70"/>
      <c r="AE48" s="41">
        <v>0</v>
      </c>
    </row>
    <row r="49" spans="1:31" ht="12.75" customHeight="1" x14ac:dyDescent="0.25">
      <c r="A49" s="33" t="s">
        <v>94</v>
      </c>
      <c r="B49" s="34"/>
      <c r="C49" s="33" t="str">
        <f t="shared" si="22"/>
        <v>HOARY VERVAIN</v>
      </c>
      <c r="D49" s="34"/>
      <c r="E49" s="34">
        <v>1.02</v>
      </c>
      <c r="F49" s="36">
        <f t="shared" si="5"/>
        <v>1.02</v>
      </c>
      <c r="G49" s="67"/>
      <c r="H49" s="68" t="s">
        <v>29</v>
      </c>
      <c r="I49" s="69">
        <v>1.02</v>
      </c>
      <c r="J49" s="70">
        <v>75</v>
      </c>
      <c r="K49" s="41">
        <f t="shared" si="1"/>
        <v>76.5</v>
      </c>
      <c r="L49" s="48" t="s">
        <v>32</v>
      </c>
      <c r="M49" s="38" t="s">
        <v>49</v>
      </c>
      <c r="N49" s="38">
        <v>1.02</v>
      </c>
      <c r="O49" s="40">
        <v>80</v>
      </c>
      <c r="P49" s="41">
        <f t="shared" si="2"/>
        <v>81.599999999999994</v>
      </c>
      <c r="Q49" s="71" t="s">
        <v>25</v>
      </c>
      <c r="R49" s="72"/>
      <c r="S49" s="73">
        <v>1.02</v>
      </c>
      <c r="T49" s="74">
        <v>128</v>
      </c>
      <c r="U49" s="45">
        <f t="shared" si="3"/>
        <v>130.56</v>
      </c>
      <c r="V49" s="67" t="s">
        <v>26</v>
      </c>
      <c r="W49" s="68"/>
      <c r="X49" s="69">
        <v>1.02</v>
      </c>
      <c r="Y49" s="70">
        <v>192</v>
      </c>
      <c r="Z49" s="41">
        <f t="shared" si="4"/>
        <v>195.84</v>
      </c>
      <c r="AA49" s="67"/>
      <c r="AB49" s="68"/>
      <c r="AC49" s="69"/>
      <c r="AD49" s="70"/>
      <c r="AE49" s="41">
        <v>0</v>
      </c>
    </row>
    <row r="50" spans="1:31" ht="12.75" customHeight="1" thickBot="1" x14ac:dyDescent="0.3">
      <c r="A50" s="33" t="s">
        <v>95</v>
      </c>
      <c r="B50" s="34"/>
      <c r="C50" s="33" t="str">
        <f t="shared" si="22"/>
        <v>GOLDEN ALEXANDERS</v>
      </c>
      <c r="D50" s="34">
        <v>3.13</v>
      </c>
      <c r="E50" s="34">
        <v>3.13</v>
      </c>
      <c r="F50" s="36">
        <f t="shared" si="5"/>
        <v>6.26</v>
      </c>
      <c r="G50" s="75"/>
      <c r="H50" s="76" t="s">
        <v>96</v>
      </c>
      <c r="I50" s="77">
        <v>6.26</v>
      </c>
      <c r="J50" s="78">
        <v>22</v>
      </c>
      <c r="K50" s="79">
        <f t="shared" si="1"/>
        <v>137.72</v>
      </c>
      <c r="L50" s="80" t="s">
        <v>25</v>
      </c>
      <c r="M50" s="81"/>
      <c r="N50" s="81">
        <v>6.26</v>
      </c>
      <c r="O50" s="82">
        <v>88</v>
      </c>
      <c r="P50" s="79">
        <f t="shared" si="2"/>
        <v>550.88</v>
      </c>
      <c r="Q50" s="75"/>
      <c r="R50" s="76"/>
      <c r="S50" s="77"/>
      <c r="T50" s="78"/>
      <c r="U50" s="79">
        <f t="shared" si="3"/>
        <v>0</v>
      </c>
      <c r="V50" s="75"/>
      <c r="W50" s="76"/>
      <c r="X50" s="77"/>
      <c r="Y50" s="78"/>
      <c r="Z50" s="79">
        <f t="shared" si="4"/>
        <v>0</v>
      </c>
      <c r="AA50" s="83" t="s">
        <v>27</v>
      </c>
      <c r="AB50" s="84"/>
      <c r="AC50" s="85">
        <v>6.26</v>
      </c>
      <c r="AD50" s="86">
        <v>75</v>
      </c>
      <c r="AE50" s="87">
        <v>469.5</v>
      </c>
    </row>
    <row r="51" spans="1:31" x14ac:dyDescent="0.2">
      <c r="F51" s="88"/>
      <c r="P51" s="89">
        <f>SUM(P48,P45,P43,P39,P38,P30,P19,P17,P12,P11)</f>
        <v>1695.8200000000002</v>
      </c>
      <c r="U51" s="89">
        <f>SUM(U49,U46,U42,U41,U37,U35,U31,U29,U25,U15,U14)</f>
        <v>4368.88</v>
      </c>
      <c r="Z51" s="89">
        <f>SUM(Z44,Z40,Z34,Z27,Z22,Z20,Z16)</f>
        <v>907.2</v>
      </c>
      <c r="AE51" s="89">
        <f>SUM(AE50,AE36,AE33,AE32,AE28,AE26,AE24,AE23,AE18)</f>
        <v>5335.1399999999994</v>
      </c>
    </row>
    <row r="52" spans="1:31" x14ac:dyDescent="0.2">
      <c r="A52" s="90" t="s">
        <v>97</v>
      </c>
      <c r="B52" s="91"/>
    </row>
    <row r="53" spans="1:31" ht="13.5" thickBot="1" x14ac:dyDescent="0.25">
      <c r="A53" s="94" t="s">
        <v>99</v>
      </c>
    </row>
    <row r="54" spans="1:31" x14ac:dyDescent="0.2">
      <c r="AC54" s="92" t="s">
        <v>98</v>
      </c>
      <c r="AD54" s="93">
        <f>SUM(P11:P12,P19,P45,U14:U15,U25,U29,U31,U35,U37,U41,U42,U46,U49,Z16,Z20,Z22,Z27,Z34,Z40,Z44,AE18,AE23,AE24,AE26,AE28,AE32,AE33,AE36,AE50)</f>
        <v>11763.960000000001</v>
      </c>
    </row>
    <row r="55" spans="1:31" s="97" customFormat="1" ht="13.5" thickBot="1" x14ac:dyDescent="0.25">
      <c r="A55" s="97" t="s">
        <v>101</v>
      </c>
      <c r="B55" s="7"/>
      <c r="D55" s="98">
        <f>AD54+AD55</f>
        <v>12307.04</v>
      </c>
      <c r="E55" s="99"/>
      <c r="F55" s="99"/>
      <c r="AC55" s="95" t="s">
        <v>100</v>
      </c>
      <c r="AD55" s="96">
        <f>SUM(P17,P30,P38,P39,P43,P48)</f>
        <v>543.07999999999993</v>
      </c>
    </row>
  </sheetData>
  <mergeCells count="6">
    <mergeCell ref="D55:F55"/>
    <mergeCell ref="G9:K9"/>
    <mergeCell ref="L9:P9"/>
    <mergeCell ref="Q9:U9"/>
    <mergeCell ref="V9:Z9"/>
    <mergeCell ref="AA9:AE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Thompson</dc:creator>
  <cp:lastModifiedBy>Linda Thompson</cp:lastModifiedBy>
  <cp:lastPrinted>2023-12-29T17:41:51Z</cp:lastPrinted>
  <dcterms:created xsi:type="dcterms:W3CDTF">2023-12-29T17:38:30Z</dcterms:created>
  <dcterms:modified xsi:type="dcterms:W3CDTF">2023-12-29T17:44:38Z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2023-12-29T17:40:31Z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34b782db-2f2d-40bd-8edc-be6f3a664f83</vt:lpwstr>
  </property>
  <property fmtid="{D5CDD505-2E9C-101B-9397-08002B2CF9AE}" pid="8" name="MSIP_Label_defa4170-0d19-0005-0004-bc88714345d2_ContentBits">
    <vt:lpwstr>0</vt:lpwstr>
  </property>
</Properties>
</file>